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JUN" sheetId="53" r:id="rId1"/>
  </sheets>
  <definedNames>
    <definedName name="_xlnm._FilterDatabase" localSheetId="0" hidden="1">JUN!$A$60:$N$415</definedName>
  </definedNames>
  <calcPr calcId="124519"/>
</workbook>
</file>

<file path=xl/calcChain.xml><?xml version="1.0" encoding="utf-8"?>
<calcChain xmlns="http://schemas.openxmlformats.org/spreadsheetml/2006/main">
  <c r="G41" i="53"/>
  <c r="F388"/>
  <c r="F248"/>
  <c r="F62"/>
  <c r="C254"/>
  <c r="C189"/>
  <c r="C63"/>
  <c r="B301" l="1"/>
  <c r="A201"/>
  <c r="A198"/>
  <c r="A195"/>
  <c r="A192"/>
  <c r="A189"/>
  <c r="F189"/>
  <c r="F190" s="1"/>
  <c r="D201"/>
  <c r="D198"/>
  <c r="D195"/>
  <c r="D192"/>
  <c r="B189"/>
  <c r="F168"/>
  <c r="C191"/>
  <c r="C192" s="1"/>
  <c r="N189" l="1"/>
  <c r="C194"/>
  <c r="C197" s="1"/>
  <c r="C200" s="1"/>
  <c r="C201" s="1"/>
  <c r="C199"/>
  <c r="C196"/>
  <c r="B199"/>
  <c r="B196"/>
  <c r="C28"/>
  <c r="C29" s="1"/>
  <c r="B29"/>
  <c r="B9"/>
  <c r="B8"/>
  <c r="C388"/>
  <c r="C389" s="1"/>
  <c r="C390" s="1"/>
  <c r="C391" s="1"/>
  <c r="B391"/>
  <c r="B390"/>
  <c r="B389"/>
  <c r="B388"/>
  <c r="C94"/>
  <c r="B172"/>
  <c r="B109"/>
  <c r="B173"/>
  <c r="C300"/>
  <c r="C368"/>
  <c r="C370" s="1"/>
  <c r="B368"/>
  <c r="B254"/>
  <c r="B259"/>
  <c r="C259"/>
  <c r="C316"/>
  <c r="B41"/>
  <c r="B191"/>
  <c r="B192" s="1"/>
  <c r="C198" l="1"/>
  <c r="C195"/>
  <c r="B42"/>
  <c r="B43" s="1"/>
  <c r="A391"/>
  <c r="A390"/>
  <c r="A389"/>
  <c r="A388"/>
  <c r="B46" l="1"/>
  <c r="B47" s="1"/>
  <c r="B44"/>
  <c r="B48" s="1"/>
  <c r="B49" s="1"/>
  <c r="C41"/>
  <c r="E40"/>
  <c r="E42" s="1"/>
  <c r="E44" s="1"/>
  <c r="E46" s="1"/>
  <c r="E48" s="1"/>
  <c r="L188"/>
  <c r="N188"/>
  <c r="I191"/>
  <c r="I192" s="1"/>
  <c r="I188"/>
  <c r="I189" s="1"/>
  <c r="I197"/>
  <c r="I200"/>
  <c r="I194"/>
  <c r="B197"/>
  <c r="B198" s="1"/>
  <c r="B194"/>
  <c r="K366"/>
  <c r="B200" l="1"/>
  <c r="B201" s="1"/>
  <c r="B195"/>
  <c r="C42"/>
  <c r="C43" s="1"/>
  <c r="C44" s="1"/>
  <c r="C45" s="1"/>
  <c r="C46" s="1"/>
  <c r="B45"/>
  <c r="E399"/>
  <c r="E400" s="1"/>
  <c r="E401" s="1"/>
  <c r="E402" s="1"/>
  <c r="E403" s="1"/>
  <c r="E404" s="1"/>
  <c r="E405" s="1"/>
  <c r="E406" s="1"/>
  <c r="C403"/>
  <c r="C404" s="1"/>
  <c r="C405" s="1"/>
  <c r="C406" s="1"/>
  <c r="B399"/>
  <c r="B400" s="1"/>
  <c r="B401" s="1"/>
  <c r="B402" s="1"/>
  <c r="B403" s="1"/>
  <c r="B404" s="1"/>
  <c r="B405" s="1"/>
  <c r="B406" s="1"/>
  <c r="F398"/>
  <c r="F399" s="1"/>
  <c r="F400" s="1"/>
  <c r="F401" s="1"/>
  <c r="F402" s="1"/>
  <c r="F403" s="1"/>
  <c r="F404" s="1"/>
  <c r="F405" s="1"/>
  <c r="F406" s="1"/>
  <c r="K395"/>
  <c r="K394"/>
  <c r="K393"/>
  <c r="K392"/>
  <c r="N387"/>
  <c r="K387"/>
  <c r="I387"/>
  <c r="H387"/>
  <c r="G387" s="1"/>
  <c r="E387"/>
  <c r="C369"/>
  <c r="C371" s="1"/>
  <c r="B369"/>
  <c r="B371" s="1"/>
  <c r="B373" s="1"/>
  <c r="B375" s="1"/>
  <c r="B377" s="1"/>
  <c r="B379" s="1"/>
  <c r="B381" s="1"/>
  <c r="B383" s="1"/>
  <c r="K368"/>
  <c r="B370"/>
  <c r="B372" s="1"/>
  <c r="K367"/>
  <c r="F367"/>
  <c r="F369" s="1"/>
  <c r="F371" s="1"/>
  <c r="F373" s="1"/>
  <c r="F375" s="1"/>
  <c r="F377" s="1"/>
  <c r="F379" s="1"/>
  <c r="F381" s="1"/>
  <c r="F383" s="1"/>
  <c r="E383" s="1"/>
  <c r="F355"/>
  <c r="C355"/>
  <c r="C356" s="1"/>
  <c r="K354"/>
  <c r="I354"/>
  <c r="J354" s="1"/>
  <c r="H354"/>
  <c r="E354"/>
  <c r="C349"/>
  <c r="B349"/>
  <c r="C343"/>
  <c r="B343"/>
  <c r="C337"/>
  <c r="B337"/>
  <c r="C331"/>
  <c r="B331"/>
  <c r="C333"/>
  <c r="M320"/>
  <c r="C341"/>
  <c r="M341" s="1"/>
  <c r="B316"/>
  <c r="B329" s="1"/>
  <c r="B341" s="1"/>
  <c r="M313"/>
  <c r="B310"/>
  <c r="B324" s="1"/>
  <c r="B330" s="1"/>
  <c r="C309"/>
  <c r="C323" s="1"/>
  <c r="B309"/>
  <c r="B323" s="1"/>
  <c r="B335" s="1"/>
  <c r="B347" s="1"/>
  <c r="M306"/>
  <c r="B306"/>
  <c r="B313" s="1"/>
  <c r="C305"/>
  <c r="C312" s="1"/>
  <c r="C319" s="1"/>
  <c r="B305"/>
  <c r="B312" s="1"/>
  <c r="B319" s="1"/>
  <c r="B326" s="1"/>
  <c r="B332" s="1"/>
  <c r="C330"/>
  <c r="C336" s="1"/>
  <c r="C342" s="1"/>
  <c r="C348" s="1"/>
  <c r="B303"/>
  <c r="M302"/>
  <c r="C301"/>
  <c r="M301" s="1"/>
  <c r="B308"/>
  <c r="B315" s="1"/>
  <c r="B322" s="1"/>
  <c r="A301"/>
  <c r="A308" s="1"/>
  <c r="A315" s="1"/>
  <c r="C307"/>
  <c r="B300"/>
  <c r="B307" s="1"/>
  <c r="B314" s="1"/>
  <c r="B321" s="1"/>
  <c r="M299"/>
  <c r="B299"/>
  <c r="M298"/>
  <c r="M295"/>
  <c r="M294"/>
  <c r="M293"/>
  <c r="F293"/>
  <c r="F300" s="1"/>
  <c r="P300" s="1"/>
  <c r="M292"/>
  <c r="H292"/>
  <c r="E292"/>
  <c r="C262"/>
  <c r="C272" s="1"/>
  <c r="C282" s="1"/>
  <c r="B262"/>
  <c r="B272" s="1"/>
  <c r="B282" s="1"/>
  <c r="K259"/>
  <c r="B269"/>
  <c r="B279" s="1"/>
  <c r="C257"/>
  <c r="C267" s="1"/>
  <c r="C277" s="1"/>
  <c r="C287" s="1"/>
  <c r="B257"/>
  <c r="B267" s="1"/>
  <c r="B277" s="1"/>
  <c r="B287" s="1"/>
  <c r="C264"/>
  <c r="B264"/>
  <c r="B274" s="1"/>
  <c r="B284" s="1"/>
  <c r="C253"/>
  <c r="C258" s="1"/>
  <c r="C263" s="1"/>
  <c r="C268" s="1"/>
  <c r="C273" s="1"/>
  <c r="B253"/>
  <c r="B258" s="1"/>
  <c r="B263" s="1"/>
  <c r="B268" s="1"/>
  <c r="B273" s="1"/>
  <c r="B278" s="1"/>
  <c r="B283" s="1"/>
  <c r="B288" s="1"/>
  <c r="B251"/>
  <c r="B256" s="1"/>
  <c r="B261" s="1"/>
  <c r="B266" s="1"/>
  <c r="B271" s="1"/>
  <c r="B276" s="1"/>
  <c r="B281" s="1"/>
  <c r="B286" s="1"/>
  <c r="C250"/>
  <c r="K250" s="1"/>
  <c r="B250"/>
  <c r="B255" s="1"/>
  <c r="B260" s="1"/>
  <c r="B265" s="1"/>
  <c r="A250"/>
  <c r="A255" s="1"/>
  <c r="A260" s="1"/>
  <c r="K249"/>
  <c r="F249"/>
  <c r="F254" s="1"/>
  <c r="N244" s="1"/>
  <c r="K245"/>
  <c r="F245"/>
  <c r="E245" s="1"/>
  <c r="K244"/>
  <c r="K254" s="1"/>
  <c r="E244"/>
  <c r="E249" s="1"/>
  <c r="E254" s="1"/>
  <c r="B224"/>
  <c r="B227" s="1"/>
  <c r="B230" s="1"/>
  <c r="B233" s="1"/>
  <c r="B236" s="1"/>
  <c r="B239" s="1"/>
  <c r="C221"/>
  <c r="C224" s="1"/>
  <c r="C227" s="1"/>
  <c r="C230" s="1"/>
  <c r="C233" s="1"/>
  <c r="C236" s="1"/>
  <c r="C239" s="1"/>
  <c r="B221"/>
  <c r="M219"/>
  <c r="C219"/>
  <c r="B219"/>
  <c r="C218"/>
  <c r="F217"/>
  <c r="E217" s="1"/>
  <c r="O214" s="1"/>
  <c r="P214" s="1"/>
  <c r="C217"/>
  <c r="C220" s="1"/>
  <c r="B217"/>
  <c r="B220" s="1"/>
  <c r="B223" s="1"/>
  <c r="B226" s="1"/>
  <c r="A217"/>
  <c r="A220" s="1"/>
  <c r="A223" s="1"/>
  <c r="F216"/>
  <c r="F219" s="1"/>
  <c r="C216"/>
  <c r="M216" s="1"/>
  <c r="B216"/>
  <c r="F215"/>
  <c r="F218" s="1"/>
  <c r="F221" s="1"/>
  <c r="F224" s="1"/>
  <c r="F227" s="1"/>
  <c r="F230" s="1"/>
  <c r="F233" s="1"/>
  <c r="F236" s="1"/>
  <c r="F239" s="1"/>
  <c r="M214"/>
  <c r="G214"/>
  <c r="G217" s="1"/>
  <c r="G220" s="1"/>
  <c r="G223" s="1"/>
  <c r="G226" s="1"/>
  <c r="E214"/>
  <c r="B203"/>
  <c r="B207" s="1"/>
  <c r="C204"/>
  <c r="B204"/>
  <c r="B208" s="1"/>
  <c r="C202"/>
  <c r="B202"/>
  <c r="B206" s="1"/>
  <c r="B210" s="1"/>
  <c r="F194"/>
  <c r="B205"/>
  <c r="B209" s="1"/>
  <c r="I193"/>
  <c r="F193"/>
  <c r="F196" s="1"/>
  <c r="F199" s="1"/>
  <c r="F202" s="1"/>
  <c r="F204" s="1"/>
  <c r="F191"/>
  <c r="F192" s="1"/>
  <c r="I190"/>
  <c r="G190"/>
  <c r="G193" s="1"/>
  <c r="G196" s="1"/>
  <c r="G199" s="1"/>
  <c r="G202" s="1"/>
  <c r="E190"/>
  <c r="E193" s="1"/>
  <c r="G188"/>
  <c r="G189" s="1"/>
  <c r="E188"/>
  <c r="E189" s="1"/>
  <c r="M189" s="1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8" s="1"/>
  <c r="E122"/>
  <c r="O122" s="1"/>
  <c r="M116"/>
  <c r="C116"/>
  <c r="C225" s="1"/>
  <c r="M225" s="1"/>
  <c r="B116"/>
  <c r="B225" s="1"/>
  <c r="M108"/>
  <c r="C106"/>
  <c r="C125" s="1"/>
  <c r="K125" s="1"/>
  <c r="B106"/>
  <c r="B222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70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E191" l="1"/>
  <c r="E192" s="1"/>
  <c r="M192" s="1"/>
  <c r="N192"/>
  <c r="E194"/>
  <c r="E195" s="1"/>
  <c r="M195" s="1"/>
  <c r="F195"/>
  <c r="N195" s="1"/>
  <c r="B94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22"/>
  <c r="M222" s="1"/>
  <c r="B317"/>
  <c r="M188"/>
  <c r="M191" s="1"/>
  <c r="M194" s="1"/>
  <c r="M197" s="1"/>
  <c r="M200" s="1"/>
  <c r="K188"/>
  <c r="K191" s="1"/>
  <c r="K194" s="1"/>
  <c r="K197" s="1"/>
  <c r="K200" s="1"/>
  <c r="K203" s="1"/>
  <c r="K205" s="1"/>
  <c r="K207" s="1"/>
  <c r="K209" s="1"/>
  <c r="B376"/>
  <c r="B378" s="1"/>
  <c r="B380" s="1"/>
  <c r="B382" s="1"/>
  <c r="B374"/>
  <c r="G398"/>
  <c r="G399" s="1"/>
  <c r="G400" s="1"/>
  <c r="G401" s="1"/>
  <c r="G402" s="1"/>
  <c r="G403" s="1"/>
  <c r="G404" s="1"/>
  <c r="G405" s="1"/>
  <c r="G406" s="1"/>
  <c r="M327"/>
  <c r="G245"/>
  <c r="G250" s="1"/>
  <c r="G255" s="1"/>
  <c r="N191"/>
  <c r="N194" s="1"/>
  <c r="N197" s="1"/>
  <c r="N200" s="1"/>
  <c r="K82"/>
  <c r="L82" s="1"/>
  <c r="H84"/>
  <c r="K355"/>
  <c r="K356"/>
  <c r="C357"/>
  <c r="E293"/>
  <c r="O293" s="1"/>
  <c r="P293"/>
  <c r="H214"/>
  <c r="H167"/>
  <c r="H171" s="1"/>
  <c r="N62"/>
  <c r="G367"/>
  <c r="H367" s="1"/>
  <c r="K388"/>
  <c r="E388"/>
  <c r="M387" s="1"/>
  <c r="H388"/>
  <c r="F389"/>
  <c r="K369"/>
  <c r="M305"/>
  <c r="M309"/>
  <c r="C308"/>
  <c r="C315" s="1"/>
  <c r="M300"/>
  <c r="C255"/>
  <c r="K255" s="1"/>
  <c r="C246"/>
  <c r="F246"/>
  <c r="F247" s="1"/>
  <c r="G247" s="1"/>
  <c r="M217"/>
  <c r="E216"/>
  <c r="O216" s="1"/>
  <c r="G216"/>
  <c r="P216"/>
  <c r="H190"/>
  <c r="H193" s="1"/>
  <c r="H196" s="1"/>
  <c r="H199" s="1"/>
  <c r="H202" s="1"/>
  <c r="H188"/>
  <c r="G191"/>
  <c r="G194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7"/>
  <c r="J61"/>
  <c r="E367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9"/>
  <c r="B121"/>
  <c r="B130" s="1"/>
  <c r="B139" s="1"/>
  <c r="C231"/>
  <c r="K231" s="1"/>
  <c r="C152"/>
  <c r="K134"/>
  <c r="C169"/>
  <c r="I168"/>
  <c r="F172"/>
  <c r="F171"/>
  <c r="G170"/>
  <c r="H170" s="1"/>
  <c r="L170" s="1"/>
  <c r="K170" s="1"/>
  <c r="C223"/>
  <c r="M220"/>
  <c r="E259"/>
  <c r="M244"/>
  <c r="C283"/>
  <c r="C288" s="1"/>
  <c r="C278"/>
  <c r="K41"/>
  <c r="F41"/>
  <c r="F94"/>
  <c r="P85"/>
  <c r="G85"/>
  <c r="H85" s="1"/>
  <c r="F90"/>
  <c r="G89"/>
  <c r="M190"/>
  <c r="M193" s="1"/>
  <c r="M196" s="1"/>
  <c r="M199" s="1"/>
  <c r="M202" s="1"/>
  <c r="E196"/>
  <c r="E199" s="1"/>
  <c r="E202" s="1"/>
  <c r="F206"/>
  <c r="G204"/>
  <c r="E204"/>
  <c r="C206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6"/>
  <c r="I226" s="1"/>
  <c r="J226" s="1"/>
  <c r="G229"/>
  <c r="K44"/>
  <c r="L44" s="1"/>
  <c r="G63"/>
  <c r="K64"/>
  <c r="O85"/>
  <c r="C208"/>
  <c r="I208" s="1"/>
  <c r="I204"/>
  <c r="F222"/>
  <c r="P219"/>
  <c r="E219"/>
  <c r="O219" s="1"/>
  <c r="B340"/>
  <c r="B346" s="1"/>
  <c r="B328"/>
  <c r="B334" s="1"/>
  <c r="C10"/>
  <c r="G46"/>
  <c r="B143"/>
  <c r="C228"/>
  <c r="K228" s="1"/>
  <c r="C143"/>
  <c r="F68"/>
  <c r="N61"/>
  <c r="B338"/>
  <c r="B344"/>
  <c r="B350" s="1"/>
  <c r="C372"/>
  <c r="C374" s="1"/>
  <c r="K370"/>
  <c r="J387"/>
  <c r="I388"/>
  <c r="N190"/>
  <c r="N193" s="1"/>
  <c r="N196" s="1"/>
  <c r="N199" s="1"/>
  <c r="N202" s="1"/>
  <c r="G215"/>
  <c r="G218" s="1"/>
  <c r="G221" s="1"/>
  <c r="G224" s="1"/>
  <c r="G227" s="1"/>
  <c r="G230" s="1"/>
  <c r="G233" s="1"/>
  <c r="G236" s="1"/>
  <c r="G244"/>
  <c r="M329"/>
  <c r="E371"/>
  <c r="E379"/>
  <c r="B336"/>
  <c r="B348" s="1"/>
  <c r="B342"/>
  <c r="M333"/>
  <c r="C339"/>
  <c r="K389"/>
  <c r="F307"/>
  <c r="E377"/>
  <c r="I292"/>
  <c r="H299"/>
  <c r="H294"/>
  <c r="H293"/>
  <c r="G292"/>
  <c r="M323"/>
  <c r="C335"/>
  <c r="N354"/>
  <c r="F356"/>
  <c r="E355"/>
  <c r="M354" s="1"/>
  <c r="F197"/>
  <c r="F220"/>
  <c r="F250"/>
  <c r="E369"/>
  <c r="E375"/>
  <c r="C314"/>
  <c r="M307"/>
  <c r="M312"/>
  <c r="H355"/>
  <c r="G354"/>
  <c r="K371"/>
  <c r="C373"/>
  <c r="E373"/>
  <c r="E381"/>
  <c r="B320"/>
  <c r="I355"/>
  <c r="M316"/>
  <c r="F198" l="1"/>
  <c r="N198" s="1"/>
  <c r="L191"/>
  <c r="L194" s="1"/>
  <c r="L197" s="1"/>
  <c r="L200" s="1"/>
  <c r="L203" s="1"/>
  <c r="L205" s="1"/>
  <c r="L207" s="1"/>
  <c r="L209" s="1"/>
  <c r="H189"/>
  <c r="H191"/>
  <c r="H192" s="1"/>
  <c r="G192"/>
  <c r="H194"/>
  <c r="H195" s="1"/>
  <c r="G195"/>
  <c r="E88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50"/>
  <c r="F106"/>
  <c r="E106" s="1"/>
  <c r="E300"/>
  <c r="E307" s="1"/>
  <c r="E314" s="1"/>
  <c r="F99"/>
  <c r="P99" s="1"/>
  <c r="G88"/>
  <c r="H88" s="1"/>
  <c r="M308"/>
  <c r="H245"/>
  <c r="I245" s="1"/>
  <c r="I250" s="1"/>
  <c r="H217"/>
  <c r="H220" s="1"/>
  <c r="I214"/>
  <c r="J214" s="1"/>
  <c r="J84"/>
  <c r="I84"/>
  <c r="F107"/>
  <c r="G107" s="1"/>
  <c r="E102"/>
  <c r="O102" s="1"/>
  <c r="P102" s="1"/>
  <c r="M319"/>
  <c r="C326"/>
  <c r="H398"/>
  <c r="H399" s="1"/>
  <c r="H400" s="1"/>
  <c r="H401" s="1"/>
  <c r="H402" s="1"/>
  <c r="H403" s="1"/>
  <c r="H404" s="1"/>
  <c r="H405" s="1"/>
  <c r="H406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6"/>
  <c r="G251" s="1"/>
  <c r="G47"/>
  <c r="K47" s="1"/>
  <c r="L45"/>
  <c r="C30"/>
  <c r="I30" s="1"/>
  <c r="C358"/>
  <c r="K357"/>
  <c r="F251"/>
  <c r="F256" s="1"/>
  <c r="F259" s="1"/>
  <c r="F252"/>
  <c r="G252" s="1"/>
  <c r="K214"/>
  <c r="L214" s="1"/>
  <c r="M94"/>
  <c r="G369"/>
  <c r="G366"/>
  <c r="H389"/>
  <c r="G388"/>
  <c r="F390"/>
  <c r="N388"/>
  <c r="E389"/>
  <c r="M388" s="1"/>
  <c r="C260"/>
  <c r="C251"/>
  <c r="G219"/>
  <c r="H216"/>
  <c r="E170"/>
  <c r="E171"/>
  <c r="G91"/>
  <c r="F100"/>
  <c r="P82"/>
  <c r="F92"/>
  <c r="G92" s="1"/>
  <c r="G98"/>
  <c r="P89"/>
  <c r="P98" s="1"/>
  <c r="P107" s="1"/>
  <c r="P117" s="1"/>
  <c r="M112"/>
  <c r="C131"/>
  <c r="K131" s="1"/>
  <c r="J367"/>
  <c r="I369"/>
  <c r="I6"/>
  <c r="I8" s="1"/>
  <c r="I10" s="1"/>
  <c r="I12" s="1"/>
  <c r="I14" s="1"/>
  <c r="I16" s="1"/>
  <c r="I18" s="1"/>
  <c r="I20" s="1"/>
  <c r="I22" s="1"/>
  <c r="E197"/>
  <c r="E198" s="1"/>
  <c r="M198" s="1"/>
  <c r="F200"/>
  <c r="G197"/>
  <c r="H301"/>
  <c r="G294"/>
  <c r="F295"/>
  <c r="I294"/>
  <c r="E294"/>
  <c r="F294"/>
  <c r="C345"/>
  <c r="M345" s="1"/>
  <c r="M339"/>
  <c r="G249"/>
  <c r="H244"/>
  <c r="K372"/>
  <c r="B327"/>
  <c r="B339" s="1"/>
  <c r="B333"/>
  <c r="B345" s="1"/>
  <c r="G355"/>
  <c r="H356"/>
  <c r="C321"/>
  <c r="M321" s="1"/>
  <c r="M314"/>
  <c r="E220"/>
  <c r="O217" s="1"/>
  <c r="P217" s="1"/>
  <c r="F223"/>
  <c r="C322"/>
  <c r="M322" s="1"/>
  <c r="M315"/>
  <c r="G293"/>
  <c r="G300" s="1"/>
  <c r="G307" s="1"/>
  <c r="G314" s="1"/>
  <c r="G321" s="1"/>
  <c r="H300"/>
  <c r="H307" s="1"/>
  <c r="H314" s="1"/>
  <c r="H321" s="1"/>
  <c r="I293"/>
  <c r="B234"/>
  <c r="B161"/>
  <c r="B240" s="1"/>
  <c r="F225"/>
  <c r="P222"/>
  <c r="E222"/>
  <c r="O222" s="1"/>
  <c r="G94"/>
  <c r="H63"/>
  <c r="H229"/>
  <c r="G232"/>
  <c r="M102"/>
  <c r="C111"/>
  <c r="G102"/>
  <c r="K93"/>
  <c r="L93" s="1"/>
  <c r="H93"/>
  <c r="I64"/>
  <c r="J64" s="1"/>
  <c r="H64"/>
  <c r="F174"/>
  <c r="G172"/>
  <c r="H172" s="1"/>
  <c r="L172" s="1"/>
  <c r="K172" s="1"/>
  <c r="K152"/>
  <c r="C237"/>
  <c r="K237" s="1"/>
  <c r="C154"/>
  <c r="K145"/>
  <c r="I356"/>
  <c r="J355"/>
  <c r="E250"/>
  <c r="M245" s="1"/>
  <c r="N245"/>
  <c r="F255"/>
  <c r="E356"/>
  <c r="M355" s="1"/>
  <c r="F357"/>
  <c r="N355"/>
  <c r="J292"/>
  <c r="I299"/>
  <c r="K292"/>
  <c r="K391"/>
  <c r="K390"/>
  <c r="K10"/>
  <c r="C12"/>
  <c r="E68"/>
  <c r="M64"/>
  <c r="L43"/>
  <c r="B74"/>
  <c r="B21"/>
  <c r="C210"/>
  <c r="I210" s="1"/>
  <c r="I206"/>
  <c r="L41"/>
  <c r="E264"/>
  <c r="M249"/>
  <c r="G171"/>
  <c r="L171" s="1"/>
  <c r="K171" s="1"/>
  <c r="F173"/>
  <c r="I43"/>
  <c r="E72"/>
  <c r="M70" s="1"/>
  <c r="F71"/>
  <c r="G72"/>
  <c r="N70"/>
  <c r="H306"/>
  <c r="G299"/>
  <c r="F299"/>
  <c r="H248"/>
  <c r="G248" s="1"/>
  <c r="F253"/>
  <c r="E248"/>
  <c r="J388"/>
  <c r="I389"/>
  <c r="G68"/>
  <c r="N66"/>
  <c r="F70"/>
  <c r="C234"/>
  <c r="K234" s="1"/>
  <c r="C161"/>
  <c r="K143"/>
  <c r="G48"/>
  <c r="H46"/>
  <c r="K46"/>
  <c r="L46" s="1"/>
  <c r="B231"/>
  <c r="B152"/>
  <c r="B237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8"/>
  <c r="G206"/>
  <c r="E206"/>
  <c r="P90"/>
  <c r="E90"/>
  <c r="O90" s="1"/>
  <c r="G90"/>
  <c r="H90" s="1"/>
  <c r="K90" s="1"/>
  <c r="L90" s="1"/>
  <c r="I203"/>
  <c r="I207" s="1"/>
  <c r="C203"/>
  <c r="C207" s="1"/>
  <c r="C170"/>
  <c r="I169"/>
  <c r="B232"/>
  <c r="B148"/>
  <c r="G29"/>
  <c r="E30"/>
  <c r="O103"/>
  <c r="E112"/>
  <c r="O112" s="1"/>
  <c r="K13"/>
  <c r="C15"/>
  <c r="F74"/>
  <c r="F21"/>
  <c r="K373"/>
  <c r="C375"/>
  <c r="M335"/>
  <c r="C347"/>
  <c r="M347" s="1"/>
  <c r="B275"/>
  <c r="B20"/>
  <c r="H255"/>
  <c r="G260"/>
  <c r="M204"/>
  <c r="H204"/>
  <c r="N204" s="1"/>
  <c r="K89"/>
  <c r="L89" s="1"/>
  <c r="H89"/>
  <c r="F103"/>
  <c r="P94"/>
  <c r="C226"/>
  <c r="M226" s="1"/>
  <c r="M223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14"/>
  <c r="P307"/>
  <c r="F201" l="1"/>
  <c r="N201" s="1"/>
  <c r="H197"/>
  <c r="H198" s="1"/>
  <c r="G198"/>
  <c r="E301"/>
  <c r="O294" s="1"/>
  <c r="O301" s="1"/>
  <c r="O308" s="1"/>
  <c r="O315" s="1"/>
  <c r="O322" s="1"/>
  <c r="O328" s="1"/>
  <c r="O334" s="1"/>
  <c r="O340" s="1"/>
  <c r="O346" s="1"/>
  <c r="F301"/>
  <c r="P294" s="1"/>
  <c r="P301" s="1"/>
  <c r="P308" s="1"/>
  <c r="P315" s="1"/>
  <c r="P322" s="1"/>
  <c r="P328" s="1"/>
  <c r="P334" s="1"/>
  <c r="P340" s="1"/>
  <c r="P346" s="1"/>
  <c r="O307"/>
  <c r="O300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5"/>
  <c r="I9"/>
  <c r="I11" s="1"/>
  <c r="I13" s="1"/>
  <c r="I15" s="1"/>
  <c r="I17" s="1"/>
  <c r="I19" s="1"/>
  <c r="I21" s="1"/>
  <c r="I23" s="1"/>
  <c r="C31"/>
  <c r="C32" s="1"/>
  <c r="H223"/>
  <c r="I220"/>
  <c r="J220" s="1"/>
  <c r="M326"/>
  <c r="C328"/>
  <c r="M328" s="1"/>
  <c r="G49"/>
  <c r="K49" s="1"/>
  <c r="H47"/>
  <c r="J6"/>
  <c r="J8" s="1"/>
  <c r="J10" s="1"/>
  <c r="J12" s="1"/>
  <c r="J14" s="1"/>
  <c r="J16" s="1"/>
  <c r="J18" s="1"/>
  <c r="J20" s="1"/>
  <c r="J22" s="1"/>
  <c r="F257"/>
  <c r="F262" s="1"/>
  <c r="K217"/>
  <c r="L217" s="1"/>
  <c r="F261"/>
  <c r="F266" s="1"/>
  <c r="G266" s="1"/>
  <c r="G271" s="1"/>
  <c r="G256"/>
  <c r="G261" s="1"/>
  <c r="K358"/>
  <c r="C359"/>
  <c r="C140"/>
  <c r="C149" s="1"/>
  <c r="H369"/>
  <c r="G371"/>
  <c r="M367"/>
  <c r="N367" s="1"/>
  <c r="H366"/>
  <c r="H368" s="1"/>
  <c r="H370" s="1"/>
  <c r="H372" s="1"/>
  <c r="G368"/>
  <c r="I366"/>
  <c r="J366" s="1"/>
  <c r="G389"/>
  <c r="H390"/>
  <c r="F391"/>
  <c r="E390"/>
  <c r="M389" s="1"/>
  <c r="N389"/>
  <c r="C256"/>
  <c r="K260"/>
  <c r="C265"/>
  <c r="H219"/>
  <c r="G222"/>
  <c r="E172"/>
  <c r="E173"/>
  <c r="H98"/>
  <c r="K98"/>
  <c r="L98" s="1"/>
  <c r="K91"/>
  <c r="L91" s="1"/>
  <c r="H91"/>
  <c r="E100"/>
  <c r="O91" s="1"/>
  <c r="F109"/>
  <c r="P91"/>
  <c r="F101"/>
  <c r="G101" s="1"/>
  <c r="G100"/>
  <c r="J369"/>
  <c r="I371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9"/>
  <c r="I390"/>
  <c r="F306"/>
  <c r="E299"/>
  <c r="O292" s="1"/>
  <c r="O299" s="1"/>
  <c r="O306" s="1"/>
  <c r="O313" s="1"/>
  <c r="O320" s="1"/>
  <c r="O327" s="1"/>
  <c r="O333" s="1"/>
  <c r="O339" s="1"/>
  <c r="O345" s="1"/>
  <c r="P292"/>
  <c r="P299" s="1"/>
  <c r="P306" s="1"/>
  <c r="P313" s="1"/>
  <c r="P320" s="1"/>
  <c r="P327" s="1"/>
  <c r="P333" s="1"/>
  <c r="P339" s="1"/>
  <c r="P345" s="1"/>
  <c r="I72"/>
  <c r="J72" s="1"/>
  <c r="H72"/>
  <c r="I44"/>
  <c r="M254"/>
  <c r="E269"/>
  <c r="L47"/>
  <c r="N250"/>
  <c r="F260"/>
  <c r="E255"/>
  <c r="M250" s="1"/>
  <c r="I357"/>
  <c r="J356"/>
  <c r="H232"/>
  <c r="G235"/>
  <c r="H107"/>
  <c r="K107"/>
  <c r="L107" s="1"/>
  <c r="G254"/>
  <c r="H249"/>
  <c r="F139"/>
  <c r="F128"/>
  <c r="E130"/>
  <c r="M130" s="1"/>
  <c r="N130" s="1"/>
  <c r="G265"/>
  <c r="H260"/>
  <c r="B280"/>
  <c r="B22"/>
  <c r="B285" s="1"/>
  <c r="F76"/>
  <c r="F23"/>
  <c r="F78" s="1"/>
  <c r="B235"/>
  <c r="B157"/>
  <c r="B238" s="1"/>
  <c r="I205"/>
  <c r="I209" s="1"/>
  <c r="C205"/>
  <c r="C209" s="1"/>
  <c r="F210"/>
  <c r="G208"/>
  <c r="E208"/>
  <c r="F122"/>
  <c r="F123"/>
  <c r="F132" s="1"/>
  <c r="F141" s="1"/>
  <c r="F150" s="1"/>
  <c r="F159" s="1"/>
  <c r="K161"/>
  <c r="C240"/>
  <c r="K240" s="1"/>
  <c r="H68"/>
  <c r="I68"/>
  <c r="J68" s="1"/>
  <c r="H253"/>
  <c r="G253" s="1"/>
  <c r="F258"/>
  <c r="E253"/>
  <c r="M66"/>
  <c r="E70"/>
  <c r="M68" s="1"/>
  <c r="K12"/>
  <c r="C14"/>
  <c r="I306"/>
  <c r="J299"/>
  <c r="H94"/>
  <c r="G103"/>
  <c r="H295"/>
  <c r="F302"/>
  <c r="E295"/>
  <c r="E321"/>
  <c r="O321" s="1"/>
  <c r="O314"/>
  <c r="F321"/>
  <c r="P321" s="1"/>
  <c r="P314"/>
  <c r="J65"/>
  <c r="I65"/>
  <c r="F112"/>
  <c r="P103"/>
  <c r="I170"/>
  <c r="C171"/>
  <c r="C172" s="1"/>
  <c r="M206"/>
  <c r="H206"/>
  <c r="N206" s="1"/>
  <c r="C128"/>
  <c r="M119"/>
  <c r="H313"/>
  <c r="G306"/>
  <c r="K299"/>
  <c r="L292"/>
  <c r="F358"/>
  <c r="N356"/>
  <c r="E357"/>
  <c r="M356" s="1"/>
  <c r="K154"/>
  <c r="C163"/>
  <c r="K163" s="1"/>
  <c r="F176"/>
  <c r="G174"/>
  <c r="H174" s="1"/>
  <c r="L174" s="1"/>
  <c r="K174" s="1"/>
  <c r="M111"/>
  <c r="C121"/>
  <c r="M121" s="1"/>
  <c r="I63"/>
  <c r="J63"/>
  <c r="E225"/>
  <c r="O225" s="1"/>
  <c r="F228"/>
  <c r="P225"/>
  <c r="I255"/>
  <c r="J250"/>
  <c r="E223"/>
  <c r="O220" s="1"/>
  <c r="P220" s="1"/>
  <c r="F226"/>
  <c r="H357"/>
  <c r="G356"/>
  <c r="C376"/>
  <c r="K374"/>
  <c r="K294"/>
  <c r="I301"/>
  <c r="J294"/>
  <c r="K375"/>
  <c r="C377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93"/>
  <c r="K293" s="1"/>
  <c r="I300"/>
  <c r="I307" s="1"/>
  <c r="I314" s="1"/>
  <c r="I321" s="1"/>
  <c r="N249"/>
  <c r="F264"/>
  <c r="H308"/>
  <c r="G301"/>
  <c r="E200"/>
  <c r="E201" s="1"/>
  <c r="M201" s="1"/>
  <c r="F205"/>
  <c r="F203"/>
  <c r="G200"/>
  <c r="E119"/>
  <c r="O109" s="1"/>
  <c r="P109"/>
  <c r="G119"/>
  <c r="F120"/>
  <c r="G120" s="1"/>
  <c r="E125" l="1"/>
  <c r="H200"/>
  <c r="H201" s="1"/>
  <c r="G201"/>
  <c r="F308"/>
  <c r="E308"/>
  <c r="P108"/>
  <c r="F118"/>
  <c r="F127" s="1"/>
  <c r="E108"/>
  <c r="O108" s="1"/>
  <c r="G51"/>
  <c r="K51" s="1"/>
  <c r="I31"/>
  <c r="F271"/>
  <c r="F276" s="1"/>
  <c r="G276" s="1"/>
  <c r="G281" s="1"/>
  <c r="H49"/>
  <c r="I102"/>
  <c r="J102"/>
  <c r="G257"/>
  <c r="K220"/>
  <c r="K223" s="1"/>
  <c r="K140"/>
  <c r="K359"/>
  <c r="C360"/>
  <c r="M366"/>
  <c r="N366" s="1"/>
  <c r="G370"/>
  <c r="I368"/>
  <c r="H371"/>
  <c r="M369"/>
  <c r="N369" s="1"/>
  <c r="G373"/>
  <c r="G390"/>
  <c r="H391"/>
  <c r="F392"/>
  <c r="E391"/>
  <c r="M390" s="1"/>
  <c r="N390"/>
  <c r="K265"/>
  <c r="C261"/>
  <c r="G225"/>
  <c r="H222"/>
  <c r="E175"/>
  <c r="E174"/>
  <c r="G109"/>
  <c r="P100"/>
  <c r="F110"/>
  <c r="G110" s="1"/>
  <c r="E109"/>
  <c r="O100" s="1"/>
  <c r="H100"/>
  <c r="K100"/>
  <c r="L100" s="1"/>
  <c r="I373"/>
  <c r="J371"/>
  <c r="H315"/>
  <c r="G308"/>
  <c r="E134"/>
  <c r="M134" s="1"/>
  <c r="N134" s="1"/>
  <c r="M125"/>
  <c r="N125" s="1"/>
  <c r="F263"/>
  <c r="E258"/>
  <c r="H258"/>
  <c r="G258" s="1"/>
  <c r="H265"/>
  <c r="G270"/>
  <c r="E274"/>
  <c r="M259"/>
  <c r="I126"/>
  <c r="J126" s="1"/>
  <c r="H126"/>
  <c r="E205"/>
  <c r="F207"/>
  <c r="G205"/>
  <c r="H205" s="1"/>
  <c r="I71"/>
  <c r="J71"/>
  <c r="H108"/>
  <c r="K108" s="1"/>
  <c r="L108" s="1"/>
  <c r="G118"/>
  <c r="K377"/>
  <c r="C379"/>
  <c r="L294"/>
  <c r="K301"/>
  <c r="C378"/>
  <c r="K376"/>
  <c r="H358"/>
  <c r="G357"/>
  <c r="I260"/>
  <c r="J255"/>
  <c r="L299"/>
  <c r="K306"/>
  <c r="E143"/>
  <c r="M143" s="1"/>
  <c r="N143" s="1"/>
  <c r="F152"/>
  <c r="F117"/>
  <c r="P112"/>
  <c r="F267"/>
  <c r="G262"/>
  <c r="M208"/>
  <c r="H208"/>
  <c r="N208" s="1"/>
  <c r="K149"/>
  <c r="C158"/>
  <c r="K158" s="1"/>
  <c r="E260"/>
  <c r="M255" s="1"/>
  <c r="N255"/>
  <c r="F265"/>
  <c r="I391"/>
  <c r="J390"/>
  <c r="N74"/>
  <c r="E76"/>
  <c r="M74" s="1"/>
  <c r="F75"/>
  <c r="G76"/>
  <c r="E203"/>
  <c r="G203"/>
  <c r="H203" s="1"/>
  <c r="G175"/>
  <c r="F177"/>
  <c r="G177" s="1"/>
  <c r="I308"/>
  <c r="J301"/>
  <c r="H296"/>
  <c r="I295"/>
  <c r="G295"/>
  <c r="H302"/>
  <c r="P106"/>
  <c r="P116" s="1"/>
  <c r="O116"/>
  <c r="K73"/>
  <c r="C75"/>
  <c r="N254"/>
  <c r="F269"/>
  <c r="H173"/>
  <c r="L173"/>
  <c r="K173" s="1"/>
  <c r="E228"/>
  <c r="M228" s="1"/>
  <c r="F231"/>
  <c r="N228"/>
  <c r="N357"/>
  <c r="F359"/>
  <c r="E358"/>
  <c r="M357" s="1"/>
  <c r="G313"/>
  <c r="H320"/>
  <c r="C137"/>
  <c r="K128"/>
  <c r="E302"/>
  <c r="F309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9"/>
  <c r="H254"/>
  <c r="J357"/>
  <c r="I358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6"/>
  <c r="F313"/>
  <c r="C33"/>
  <c r="I32"/>
  <c r="J300"/>
  <c r="J307" s="1"/>
  <c r="J314" s="1"/>
  <c r="J321" s="1"/>
  <c r="G121"/>
  <c r="H111"/>
  <c r="K111"/>
  <c r="L111" s="1"/>
  <c r="G52"/>
  <c r="K50"/>
  <c r="L50" s="1"/>
  <c r="H50"/>
  <c r="E226"/>
  <c r="O223" s="1"/>
  <c r="P223" s="1"/>
  <c r="F229"/>
  <c r="G176"/>
  <c r="H176" s="1"/>
  <c r="L176" s="1"/>
  <c r="K176" s="1"/>
  <c r="F178"/>
  <c r="I171"/>
  <c r="I313"/>
  <c r="J306"/>
  <c r="G210"/>
  <c r="E210"/>
  <c r="E128"/>
  <c r="O119" s="1"/>
  <c r="P119"/>
  <c r="F129"/>
  <c r="G129" s="1"/>
  <c r="G128"/>
  <c r="H235"/>
  <c r="G238"/>
  <c r="H238" s="1"/>
  <c r="H74"/>
  <c r="I74"/>
  <c r="J74" s="1"/>
  <c r="C19"/>
  <c r="K17"/>
  <c r="C72"/>
  <c r="K72" s="1"/>
  <c r="H67"/>
  <c r="G69"/>
  <c r="H69" s="1"/>
  <c r="H51" l="1"/>
  <c r="E315"/>
  <c r="F315"/>
  <c r="F281"/>
  <c r="F286" s="1"/>
  <c r="G286" s="1"/>
  <c r="P118"/>
  <c r="E118"/>
  <c r="O118" s="1"/>
  <c r="G53"/>
  <c r="H53" s="1"/>
  <c r="F279"/>
  <c r="L220"/>
  <c r="K360"/>
  <c r="C361"/>
  <c r="M371"/>
  <c r="N371" s="1"/>
  <c r="G375"/>
  <c r="H373"/>
  <c r="M368"/>
  <c r="N368" s="1"/>
  <c r="G372"/>
  <c r="J368"/>
  <c r="I370"/>
  <c r="G391"/>
  <c r="H392"/>
  <c r="N391"/>
  <c r="F393"/>
  <c r="E392"/>
  <c r="M391" s="1"/>
  <c r="H225"/>
  <c r="G228"/>
  <c r="L223"/>
  <c r="K226"/>
  <c r="E176"/>
  <c r="E177"/>
  <c r="H109"/>
  <c r="K109"/>
  <c r="L109" s="1"/>
  <c r="I375"/>
  <c r="J373"/>
  <c r="C74"/>
  <c r="K74" s="1"/>
  <c r="K19"/>
  <c r="C21"/>
  <c r="M210"/>
  <c r="H210"/>
  <c r="N210" s="1"/>
  <c r="E229"/>
  <c r="O226" s="1"/>
  <c r="P226" s="1"/>
  <c r="F232"/>
  <c r="H52"/>
  <c r="G54"/>
  <c r="K52"/>
  <c r="L52" s="1"/>
  <c r="F320"/>
  <c r="E313"/>
  <c r="M78"/>
  <c r="M76"/>
  <c r="G77"/>
  <c r="H77" s="1"/>
  <c r="N75"/>
  <c r="E77"/>
  <c r="N77"/>
  <c r="K137"/>
  <c r="C146"/>
  <c r="F284"/>
  <c r="N274" s="1"/>
  <c r="N279" s="1"/>
  <c r="N284" s="1"/>
  <c r="N269"/>
  <c r="N259"/>
  <c r="F274"/>
  <c r="N264" s="1"/>
  <c r="I302"/>
  <c r="J295"/>
  <c r="H177"/>
  <c r="L177"/>
  <c r="K177" s="1"/>
  <c r="I76"/>
  <c r="J76" s="1"/>
  <c r="H76"/>
  <c r="E152"/>
  <c r="M152" s="1"/>
  <c r="N152" s="1"/>
  <c r="F161"/>
  <c r="E161" s="1"/>
  <c r="M161" s="1"/>
  <c r="N161" s="1"/>
  <c r="K379"/>
  <c r="C381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8"/>
  <c r="I359"/>
  <c r="N128"/>
  <c r="E137"/>
  <c r="M128" s="1"/>
  <c r="G137"/>
  <c r="F138"/>
  <c r="G138" s="1"/>
  <c r="H78"/>
  <c r="I78"/>
  <c r="J78" s="1"/>
  <c r="H112"/>
  <c r="G122"/>
  <c r="E231"/>
  <c r="M231" s="1"/>
  <c r="F234"/>
  <c r="N231"/>
  <c r="I315"/>
  <c r="J308"/>
  <c r="G117"/>
  <c r="E117"/>
  <c r="H359"/>
  <c r="G358"/>
  <c r="E207"/>
  <c r="M203" s="1"/>
  <c r="N203"/>
  <c r="F209"/>
  <c r="G207"/>
  <c r="H207" s="1"/>
  <c r="H270"/>
  <c r="G275"/>
  <c r="F268"/>
  <c r="H263"/>
  <c r="G263" s="1"/>
  <c r="E263"/>
  <c r="E268" s="1"/>
  <c r="H322"/>
  <c r="G315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9"/>
  <c r="G302"/>
  <c r="N260"/>
  <c r="E265"/>
  <c r="M260" s="1"/>
  <c r="F270"/>
  <c r="K313"/>
  <c r="L306"/>
  <c r="L301"/>
  <c r="K308"/>
  <c r="H118"/>
  <c r="K118" s="1"/>
  <c r="L118" s="1"/>
  <c r="G127"/>
  <c r="J313"/>
  <c r="I320"/>
  <c r="J73"/>
  <c r="I73"/>
  <c r="F157"/>
  <c r="E148"/>
  <c r="M148" s="1"/>
  <c r="N148" s="1"/>
  <c r="F146"/>
  <c r="C270"/>
  <c r="C229"/>
  <c r="K229" s="1"/>
  <c r="C130"/>
  <c r="K130" s="1"/>
  <c r="K16"/>
  <c r="C18"/>
  <c r="E309"/>
  <c r="O295" s="1"/>
  <c r="O302" s="1"/>
  <c r="P295"/>
  <c r="P302" s="1"/>
  <c r="F316"/>
  <c r="G320"/>
  <c r="H327"/>
  <c r="G296"/>
  <c r="H303"/>
  <c r="I296"/>
  <c r="F296"/>
  <c r="L175"/>
  <c r="K175" s="1"/>
  <c r="H175"/>
  <c r="E75"/>
  <c r="M73" s="1"/>
  <c r="G75"/>
  <c r="H75" s="1"/>
  <c r="N73"/>
  <c r="I392"/>
  <c r="J391"/>
  <c r="L51"/>
  <c r="F52" s="1"/>
  <c r="E52"/>
  <c r="F272"/>
  <c r="G267"/>
  <c r="I265"/>
  <c r="J260"/>
  <c r="C380"/>
  <c r="K378"/>
  <c r="C173"/>
  <c r="I172"/>
  <c r="K300"/>
  <c r="K307" s="1"/>
  <c r="K314" s="1"/>
  <c r="K321" s="1"/>
  <c r="L293"/>
  <c r="L300" s="1"/>
  <c r="L307" s="1"/>
  <c r="L314" s="1"/>
  <c r="L321" s="1"/>
  <c r="G144"/>
  <c r="I144" s="1"/>
  <c r="F153"/>
  <c r="H259"/>
  <c r="G264"/>
  <c r="F360"/>
  <c r="E359"/>
  <c r="M358" s="1"/>
  <c r="N358"/>
  <c r="E279"/>
  <c r="M264"/>
  <c r="G55" l="1"/>
  <c r="K55" s="1"/>
  <c r="F322"/>
  <c r="F328" s="1"/>
  <c r="E322"/>
  <c r="K53"/>
  <c r="E54" s="1"/>
  <c r="J121"/>
  <c r="I121"/>
  <c r="C362"/>
  <c r="K362" s="1"/>
  <c r="K361"/>
  <c r="J370"/>
  <c r="I372"/>
  <c r="M370"/>
  <c r="N370" s="1"/>
  <c r="G374"/>
  <c r="H374" s="1"/>
  <c r="H375"/>
  <c r="G377"/>
  <c r="M373"/>
  <c r="N373" s="1"/>
  <c r="H393"/>
  <c r="G392"/>
  <c r="E393"/>
  <c r="M392" s="1"/>
  <c r="F394"/>
  <c r="N392"/>
  <c r="H228"/>
  <c r="G231"/>
  <c r="L226"/>
  <c r="I229"/>
  <c r="E179"/>
  <c r="E178"/>
  <c r="J375"/>
  <c r="I377"/>
  <c r="F277"/>
  <c r="G272"/>
  <c r="E284"/>
  <c r="M274" s="1"/>
  <c r="M279" s="1"/>
  <c r="M284" s="1"/>
  <c r="M269"/>
  <c r="H264"/>
  <c r="G269"/>
  <c r="J320"/>
  <c r="I327"/>
  <c r="K315"/>
  <c r="L308"/>
  <c r="G57"/>
  <c r="E140"/>
  <c r="M140" s="1"/>
  <c r="F149"/>
  <c r="N140"/>
  <c r="F273"/>
  <c r="H268"/>
  <c r="G268" s="1"/>
  <c r="E209"/>
  <c r="M205" s="1"/>
  <c r="M207" s="1"/>
  <c r="M209" s="1"/>
  <c r="N205"/>
  <c r="N207" s="1"/>
  <c r="N209" s="1"/>
  <c r="G209"/>
  <c r="H209" s="1"/>
  <c r="H360"/>
  <c r="G359"/>
  <c r="I322"/>
  <c r="J315"/>
  <c r="H122"/>
  <c r="G131"/>
  <c r="J359"/>
  <c r="I360"/>
  <c r="H125"/>
  <c r="H134" s="1"/>
  <c r="G134"/>
  <c r="G143" s="1"/>
  <c r="I309"/>
  <c r="J302"/>
  <c r="M75"/>
  <c r="M77"/>
  <c r="G56"/>
  <c r="H54"/>
  <c r="K54"/>
  <c r="L54" s="1"/>
  <c r="C174"/>
  <c r="I173"/>
  <c r="I393"/>
  <c r="J392"/>
  <c r="E316"/>
  <c r="F323"/>
  <c r="G146"/>
  <c r="E146"/>
  <c r="M137" s="1"/>
  <c r="N137"/>
  <c r="F147"/>
  <c r="K320"/>
  <c r="L313"/>
  <c r="E270"/>
  <c r="M265" s="1"/>
  <c r="N265"/>
  <c r="F275"/>
  <c r="H316"/>
  <c r="G309"/>
  <c r="G180"/>
  <c r="H180" s="1"/>
  <c r="L180" s="1"/>
  <c r="K180" s="1"/>
  <c r="F182"/>
  <c r="I47"/>
  <c r="F145"/>
  <c r="E136"/>
  <c r="M136" s="1"/>
  <c r="N136"/>
  <c r="G139"/>
  <c r="H130"/>
  <c r="I130"/>
  <c r="J130" s="1"/>
  <c r="K381"/>
  <c r="C383"/>
  <c r="K383" s="1"/>
  <c r="G303"/>
  <c r="H310"/>
  <c r="F162"/>
  <c r="G162" s="1"/>
  <c r="I162" s="1"/>
  <c r="G153"/>
  <c r="I153" s="1"/>
  <c r="J296"/>
  <c r="I303"/>
  <c r="C275"/>
  <c r="C232"/>
  <c r="K232" s="1"/>
  <c r="C332"/>
  <c r="C139"/>
  <c r="K139" s="1"/>
  <c r="C20"/>
  <c r="K18"/>
  <c r="K270"/>
  <c r="C266"/>
  <c r="G136"/>
  <c r="H127"/>
  <c r="I127" s="1"/>
  <c r="J127" s="1"/>
  <c r="L53"/>
  <c r="F54" s="1"/>
  <c r="G179"/>
  <c r="F181"/>
  <c r="H117"/>
  <c r="K117"/>
  <c r="L117" s="1"/>
  <c r="E234"/>
  <c r="M234" s="1"/>
  <c r="F237"/>
  <c r="N234"/>
  <c r="C35"/>
  <c r="I34"/>
  <c r="I77"/>
  <c r="J77"/>
  <c r="F327"/>
  <c r="E320"/>
  <c r="E232"/>
  <c r="M229" s="1"/>
  <c r="N229" s="1"/>
  <c r="F235"/>
  <c r="C23"/>
  <c r="C76"/>
  <c r="K76" s="1"/>
  <c r="K21"/>
  <c r="N359"/>
  <c r="F361"/>
  <c r="E360"/>
  <c r="M359" s="1"/>
  <c r="C382"/>
  <c r="K382" s="1"/>
  <c r="K380"/>
  <c r="I270"/>
  <c r="J265"/>
  <c r="I75"/>
  <c r="J75"/>
  <c r="F303"/>
  <c r="H297"/>
  <c r="E296"/>
  <c r="H333"/>
  <c r="G327"/>
  <c r="F155"/>
  <c r="E157"/>
  <c r="M157" s="1"/>
  <c r="N157" s="1"/>
  <c r="G322"/>
  <c r="H328"/>
  <c r="G280"/>
  <c r="H280" s="1"/>
  <c r="H275"/>
  <c r="H137"/>
  <c r="I137"/>
  <c r="J137" s="1"/>
  <c r="C155"/>
  <c r="K155" s="1"/>
  <c r="K146"/>
  <c r="H55" l="1"/>
  <c r="F334"/>
  <c r="E328"/>
  <c r="H377"/>
  <c r="G379"/>
  <c r="M375"/>
  <c r="N375" s="1"/>
  <c r="J372"/>
  <c r="I374"/>
  <c r="M372"/>
  <c r="N372" s="1"/>
  <c r="G376"/>
  <c r="H376" s="1"/>
  <c r="H394"/>
  <c r="G393"/>
  <c r="E394"/>
  <c r="M393" s="1"/>
  <c r="N393"/>
  <c r="F395"/>
  <c r="H231"/>
  <c r="G234"/>
  <c r="J229"/>
  <c r="I232"/>
  <c r="E181"/>
  <c r="E180"/>
  <c r="I379"/>
  <c r="J377"/>
  <c r="F310"/>
  <c r="E303"/>
  <c r="C286"/>
  <c r="C350"/>
  <c r="M350" s="1"/>
  <c r="C78"/>
  <c r="K78" s="1"/>
  <c r="K23"/>
  <c r="L179"/>
  <c r="K179" s="1"/>
  <c r="H179"/>
  <c r="J327"/>
  <c r="I333"/>
  <c r="H339"/>
  <c r="G333"/>
  <c r="E235"/>
  <c r="M232" s="1"/>
  <c r="N232" s="1"/>
  <c r="F238"/>
  <c r="E238" s="1"/>
  <c r="M235" s="1"/>
  <c r="I35"/>
  <c r="C36"/>
  <c r="I36" s="1"/>
  <c r="I310"/>
  <c r="J303"/>
  <c r="G148"/>
  <c r="I139"/>
  <c r="J139" s="1"/>
  <c r="H139"/>
  <c r="F280"/>
  <c r="E275"/>
  <c r="M270" s="1"/>
  <c r="N270"/>
  <c r="K327"/>
  <c r="L320"/>
  <c r="H146"/>
  <c r="I146"/>
  <c r="J146" s="1"/>
  <c r="I394"/>
  <c r="J393"/>
  <c r="J360"/>
  <c r="I361"/>
  <c r="E273"/>
  <c r="H273"/>
  <c r="G273" s="1"/>
  <c r="N149"/>
  <c r="E149"/>
  <c r="M149" s="1"/>
  <c r="F158"/>
  <c r="F282"/>
  <c r="F278"/>
  <c r="G277"/>
  <c r="I275"/>
  <c r="J270"/>
  <c r="F362"/>
  <c r="E361"/>
  <c r="M360" s="1"/>
  <c r="N360"/>
  <c r="C338"/>
  <c r="C280"/>
  <c r="C235"/>
  <c r="K235" s="1"/>
  <c r="C148"/>
  <c r="K148" s="1"/>
  <c r="K20"/>
  <c r="C22"/>
  <c r="K275"/>
  <c r="C271"/>
  <c r="F154"/>
  <c r="E145"/>
  <c r="M145" s="1"/>
  <c r="N145"/>
  <c r="G316"/>
  <c r="H323"/>
  <c r="H361"/>
  <c r="G360"/>
  <c r="L55"/>
  <c r="F56" s="1"/>
  <c r="E56"/>
  <c r="H269"/>
  <c r="G274"/>
  <c r="H334"/>
  <c r="G328"/>
  <c r="G155"/>
  <c r="E155"/>
  <c r="M146" s="1"/>
  <c r="M155" s="1"/>
  <c r="N146"/>
  <c r="N155" s="1"/>
  <c r="F156"/>
  <c r="G297"/>
  <c r="I297" s="1"/>
  <c r="H304"/>
  <c r="F298"/>
  <c r="F240"/>
  <c r="E237"/>
  <c r="M237" s="1"/>
  <c r="N237"/>
  <c r="F183"/>
  <c r="G183" s="1"/>
  <c r="G181"/>
  <c r="H317"/>
  <c r="G310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5"/>
  <c r="K322"/>
  <c r="F333"/>
  <c r="E327"/>
  <c r="G145"/>
  <c r="H136"/>
  <c r="I136" s="1"/>
  <c r="J136" s="1"/>
  <c r="M332"/>
  <c r="C334"/>
  <c r="M334" s="1"/>
  <c r="C51"/>
  <c r="C49"/>
  <c r="I48"/>
  <c r="P309"/>
  <c r="F329"/>
  <c r="E323"/>
  <c r="O309" s="1"/>
  <c r="K56"/>
  <c r="L56" s="1"/>
  <c r="H56"/>
  <c r="I316"/>
  <c r="J309"/>
  <c r="I328"/>
  <c r="J322"/>
  <c r="F340" l="1"/>
  <c r="E334"/>
  <c r="J374"/>
  <c r="I376"/>
  <c r="M377"/>
  <c r="N377" s="1"/>
  <c r="H379"/>
  <c r="G381"/>
  <c r="G378"/>
  <c r="M374"/>
  <c r="N374" s="1"/>
  <c r="N394"/>
  <c r="N395" s="1"/>
  <c r="E395"/>
  <c r="M394" s="1"/>
  <c r="M395" s="1"/>
  <c r="H395"/>
  <c r="G395" s="1"/>
  <c r="G394"/>
  <c r="H234"/>
  <c r="G237"/>
  <c r="I235"/>
  <c r="J232"/>
  <c r="E183"/>
  <c r="E184" s="1"/>
  <c r="E182"/>
  <c r="I381"/>
  <c r="J379"/>
  <c r="C50"/>
  <c r="I49"/>
  <c r="L322"/>
  <c r="K328"/>
  <c r="G304"/>
  <c r="I304" s="1"/>
  <c r="H311"/>
  <c r="O323"/>
  <c r="O316"/>
  <c r="H181"/>
  <c r="L181"/>
  <c r="K181" s="1"/>
  <c r="J328"/>
  <c r="I334"/>
  <c r="I51"/>
  <c r="C52"/>
  <c r="G154"/>
  <c r="H145"/>
  <c r="I145" s="1"/>
  <c r="J145" s="1"/>
  <c r="C176"/>
  <c r="I175"/>
  <c r="H324"/>
  <c r="G317"/>
  <c r="K297"/>
  <c r="L297" s="1"/>
  <c r="J297"/>
  <c r="H155"/>
  <c r="I155"/>
  <c r="J155" s="1"/>
  <c r="H362"/>
  <c r="G362" s="1"/>
  <c r="G361"/>
  <c r="C285"/>
  <c r="C238"/>
  <c r="K238" s="1"/>
  <c r="C157"/>
  <c r="K157" s="1"/>
  <c r="C344"/>
  <c r="K22"/>
  <c r="K280"/>
  <c r="C276"/>
  <c r="N361"/>
  <c r="N362" s="1"/>
  <c r="E362"/>
  <c r="M361" s="1"/>
  <c r="M362" s="1"/>
  <c r="H278"/>
  <c r="G278" s="1"/>
  <c r="F283"/>
  <c r="E278"/>
  <c r="G157"/>
  <c r="I148"/>
  <c r="J148" s="1"/>
  <c r="H148"/>
  <c r="M238"/>
  <c r="N238" s="1"/>
  <c r="N235"/>
  <c r="E310"/>
  <c r="F317"/>
  <c r="P323"/>
  <c r="P316"/>
  <c r="J361"/>
  <c r="I362"/>
  <c r="J362" s="1"/>
  <c r="H345"/>
  <c r="G345" s="1"/>
  <c r="G339"/>
  <c r="I323"/>
  <c r="J316"/>
  <c r="F335"/>
  <c r="E329"/>
  <c r="F339"/>
  <c r="E333"/>
  <c r="L183"/>
  <c r="K183" s="1"/>
  <c r="H183"/>
  <c r="H298"/>
  <c r="F305"/>
  <c r="E298"/>
  <c r="G334"/>
  <c r="H340"/>
  <c r="I280"/>
  <c r="J280" s="1"/>
  <c r="J275"/>
  <c r="E158"/>
  <c r="M158" s="1"/>
  <c r="N158"/>
  <c r="I395"/>
  <c r="J395" s="1"/>
  <c r="J394"/>
  <c r="L327"/>
  <c r="K333"/>
  <c r="I317"/>
  <c r="J310"/>
  <c r="H140"/>
  <c r="G149"/>
  <c r="G279"/>
  <c r="H274"/>
  <c r="J333"/>
  <c r="I339"/>
  <c r="H152"/>
  <c r="G161"/>
  <c r="H161" s="1"/>
  <c r="N240"/>
  <c r="E240"/>
  <c r="M240" s="1"/>
  <c r="H329"/>
  <c r="G323"/>
  <c r="F163"/>
  <c r="N154"/>
  <c r="E154"/>
  <c r="M154" s="1"/>
  <c r="M338"/>
  <c r="C340"/>
  <c r="M340" s="1"/>
  <c r="F287"/>
  <c r="G282"/>
  <c r="E280"/>
  <c r="M275" s="1"/>
  <c r="N275"/>
  <c r="F285"/>
  <c r="F346" l="1"/>
  <c r="E346" s="1"/>
  <c r="E340"/>
  <c r="H381"/>
  <c r="G383"/>
  <c r="M379"/>
  <c r="N379" s="1"/>
  <c r="G380"/>
  <c r="M376"/>
  <c r="N376" s="1"/>
  <c r="H378"/>
  <c r="I378"/>
  <c r="J376"/>
  <c r="J235"/>
  <c r="I238"/>
  <c r="J238" s="1"/>
  <c r="H237"/>
  <c r="G240"/>
  <c r="H240" s="1"/>
  <c r="I383"/>
  <c r="J383" s="1"/>
  <c r="J381"/>
  <c r="N163"/>
  <c r="E163"/>
  <c r="M163" s="1"/>
  <c r="I324"/>
  <c r="J317"/>
  <c r="P298"/>
  <c r="P305" s="1"/>
  <c r="P312" s="1"/>
  <c r="P319" s="1"/>
  <c r="P326" s="1"/>
  <c r="P332" s="1"/>
  <c r="P338" s="1"/>
  <c r="P344" s="1"/>
  <c r="P350" s="1"/>
  <c r="E305"/>
  <c r="O298" s="1"/>
  <c r="O305" s="1"/>
  <c r="O312" s="1"/>
  <c r="O319" s="1"/>
  <c r="O326" s="1"/>
  <c r="O332" s="1"/>
  <c r="O338" s="1"/>
  <c r="O344" s="1"/>
  <c r="O350" s="1"/>
  <c r="F312"/>
  <c r="H157"/>
  <c r="I157"/>
  <c r="J157" s="1"/>
  <c r="K285"/>
  <c r="C281"/>
  <c r="H330"/>
  <c r="G324"/>
  <c r="G163"/>
  <c r="H163" s="1"/>
  <c r="I163" s="1"/>
  <c r="J163" s="1"/>
  <c r="H154"/>
  <c r="I154" s="1"/>
  <c r="J154" s="1"/>
  <c r="J304"/>
  <c r="K304"/>
  <c r="L304" s="1"/>
  <c r="I50"/>
  <c r="C53"/>
  <c r="I340"/>
  <c r="J334"/>
  <c r="G285"/>
  <c r="E285"/>
  <c r="M280" s="1"/>
  <c r="M285" s="1"/>
  <c r="N285" s="1"/>
  <c r="N280"/>
  <c r="F288"/>
  <c r="E288" s="1"/>
  <c r="G287"/>
  <c r="J339"/>
  <c r="I345"/>
  <c r="J345" s="1"/>
  <c r="H149"/>
  <c r="G158"/>
  <c r="H158" s="1"/>
  <c r="E317"/>
  <c r="F324"/>
  <c r="H283"/>
  <c r="E283"/>
  <c r="C177"/>
  <c r="I176"/>
  <c r="O329"/>
  <c r="O335"/>
  <c r="F341"/>
  <c r="E335"/>
  <c r="H318"/>
  <c r="G311"/>
  <c r="I311" s="1"/>
  <c r="H335"/>
  <c r="G329"/>
  <c r="G284"/>
  <c r="H284" s="1"/>
  <c r="H279"/>
  <c r="L333"/>
  <c r="K339"/>
  <c r="H346"/>
  <c r="G346" s="1"/>
  <c r="G340"/>
  <c r="H305"/>
  <c r="G298"/>
  <c r="I298"/>
  <c r="F345"/>
  <c r="E345" s="1"/>
  <c r="E339"/>
  <c r="I329"/>
  <c r="J323"/>
  <c r="P329"/>
  <c r="P335"/>
  <c r="M344"/>
  <c r="C346"/>
  <c r="M346" s="1"/>
  <c r="C55"/>
  <c r="I52"/>
  <c r="K334"/>
  <c r="L328"/>
  <c r="H383" l="1"/>
  <c r="M381"/>
  <c r="J378"/>
  <c r="I380"/>
  <c r="G382"/>
  <c r="M378"/>
  <c r="N378" s="1"/>
  <c r="H380"/>
  <c r="L334"/>
  <c r="K340"/>
  <c r="J329"/>
  <c r="I335"/>
  <c r="F330"/>
  <c r="E324"/>
  <c r="H285"/>
  <c r="I285"/>
  <c r="J285" s="1"/>
  <c r="C56"/>
  <c r="I56" s="1"/>
  <c r="I55"/>
  <c r="J311"/>
  <c r="K311"/>
  <c r="L311" s="1"/>
  <c r="P341"/>
  <c r="P347"/>
  <c r="H312"/>
  <c r="I305"/>
  <c r="G305"/>
  <c r="H341"/>
  <c r="G335"/>
  <c r="F347"/>
  <c r="E347" s="1"/>
  <c r="E341"/>
  <c r="C178"/>
  <c r="I177"/>
  <c r="L339"/>
  <c r="K345"/>
  <c r="L345" s="1"/>
  <c r="H336"/>
  <c r="G330"/>
  <c r="K298"/>
  <c r="L298" s="1"/>
  <c r="J298"/>
  <c r="H325"/>
  <c r="G318"/>
  <c r="I318" s="1"/>
  <c r="H288"/>
  <c r="G283"/>
  <c r="G288" s="1"/>
  <c r="C54"/>
  <c r="I53"/>
  <c r="F319"/>
  <c r="E312"/>
  <c r="I330"/>
  <c r="J324"/>
  <c r="O341"/>
  <c r="O347"/>
  <c r="J340"/>
  <c r="I346"/>
  <c r="J346" s="1"/>
  <c r="M383" l="1"/>
  <c r="N383" s="1"/>
  <c r="N381"/>
  <c r="J380"/>
  <c r="I382"/>
  <c r="J382" s="1"/>
  <c r="M380"/>
  <c r="H382"/>
  <c r="K346"/>
  <c r="L346" s="1"/>
  <c r="L340"/>
  <c r="J330"/>
  <c r="I336"/>
  <c r="I54"/>
  <c r="C57"/>
  <c r="I57" s="1"/>
  <c r="H331"/>
  <c r="G325"/>
  <c r="I325" s="1"/>
  <c r="G336"/>
  <c r="H342"/>
  <c r="H347"/>
  <c r="G347" s="1"/>
  <c r="G341"/>
  <c r="J318"/>
  <c r="K318"/>
  <c r="L318" s="1"/>
  <c r="G312"/>
  <c r="H319"/>
  <c r="E330"/>
  <c r="F336"/>
  <c r="F326"/>
  <c r="E319"/>
  <c r="I312"/>
  <c r="J305"/>
  <c r="K305"/>
  <c r="L305" s="1"/>
  <c r="C179"/>
  <c r="I178"/>
  <c r="J335"/>
  <c r="I341"/>
  <c r="M382" l="1"/>
  <c r="N382" s="1"/>
  <c r="N380"/>
  <c r="H348"/>
  <c r="G348" s="1"/>
  <c r="G342"/>
  <c r="J341"/>
  <c r="I347"/>
  <c r="J347" s="1"/>
  <c r="F332"/>
  <c r="E326"/>
  <c r="G331"/>
  <c r="I331" s="1"/>
  <c r="H337"/>
  <c r="I179"/>
  <c r="C180"/>
  <c r="H326"/>
  <c r="G319"/>
  <c r="J325"/>
  <c r="K325"/>
  <c r="L325" s="1"/>
  <c r="I342"/>
  <c r="J336"/>
  <c r="K312"/>
  <c r="L312" s="1"/>
  <c r="I319"/>
  <c r="J312"/>
  <c r="F342"/>
  <c r="E336"/>
  <c r="J319" l="1"/>
  <c r="K319"/>
  <c r="L319" s="1"/>
  <c r="I326"/>
  <c r="C181"/>
  <c r="I180"/>
  <c r="J342"/>
  <c r="I348"/>
  <c r="J348" s="1"/>
  <c r="G326"/>
  <c r="H332"/>
  <c r="K331"/>
  <c r="L331" s="1"/>
  <c r="J331"/>
  <c r="E342"/>
  <c r="F348"/>
  <c r="E348" s="1"/>
  <c r="H343"/>
  <c r="G337"/>
  <c r="I337" s="1"/>
  <c r="E332"/>
  <c r="F338"/>
  <c r="G343" l="1"/>
  <c r="I343" s="1"/>
  <c r="H349"/>
  <c r="G349" s="1"/>
  <c r="I349" s="1"/>
  <c r="J337"/>
  <c r="K337"/>
  <c r="L337" s="1"/>
  <c r="K326"/>
  <c r="L326" s="1"/>
  <c r="J326"/>
  <c r="C182"/>
  <c r="I181"/>
  <c r="F344"/>
  <c r="E338"/>
  <c r="I332"/>
  <c r="H338"/>
  <c r="G332"/>
  <c r="J349" l="1"/>
  <c r="K349"/>
  <c r="L349" s="1"/>
  <c r="J332"/>
  <c r="I338"/>
  <c r="K332"/>
  <c r="L332" s="1"/>
  <c r="C183"/>
  <c r="I182"/>
  <c r="G338"/>
  <c r="H344"/>
  <c r="E344"/>
  <c r="F350"/>
  <c r="E350" s="1"/>
  <c r="K343"/>
  <c r="L343" s="1"/>
  <c r="J343"/>
  <c r="I183" l="1"/>
  <c r="C184"/>
  <c r="I184" s="1"/>
  <c r="I344"/>
  <c r="K338"/>
  <c r="L338" s="1"/>
  <c r="J338"/>
  <c r="H350"/>
  <c r="G350" s="1"/>
  <c r="G344"/>
  <c r="J344" l="1"/>
  <c r="I350"/>
  <c r="K344"/>
  <c r="L344" s="1"/>
  <c r="K350" l="1"/>
  <c r="L350" s="1"/>
  <c r="J350"/>
</calcChain>
</file>

<file path=xl/sharedStrings.xml><?xml version="1.0" encoding="utf-8"?>
<sst xmlns="http://schemas.openxmlformats.org/spreadsheetml/2006/main" count="1274" uniqueCount="195">
  <si>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</si>
  <si>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</si>
  <si>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</si>
  <si>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</si>
  <si>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</si>
  <si>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</si>
  <si>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</si>
  <si>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</si>
  <si>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</si>
  <si>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</si>
  <si>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</si>
  <si>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</si>
  <si>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</si>
  <si>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</si>
  <si>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</si>
  <si>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</si>
  <si>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</si>
  <si>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</si>
  <si>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</si>
  <si>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</si>
  <si>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</si>
  <si>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</si>
  <si>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</si>
  <si>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</si>
  <si>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</si>
  <si>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</si>
  <si>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</si>
  <si>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</si>
  <si>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</si>
  <si>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</si>
  <si>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</si>
  <si>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</si>
  <si>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</si>
  <si>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</si>
  <si>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</si>
  <si>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</si>
  <si>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</si>
  <si>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</si>
  <si>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</si>
  <si>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</si>
  <si>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</si>
  <si>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</si>
  <si>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</si>
  <si>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</si>
  <si>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</si>
  <si>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</si>
  <si>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</si>
  <si>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</si>
  <si>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</si>
  <si>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</si>
  <si>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</si>
  <si>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</si>
  <si>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</si>
  <si>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</si>
  <si>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</si>
  <si>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</si>
  <si>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</si>
  <si>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</si>
  <si>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</si>
  <si>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</si>
  <si>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</si>
  <si>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</si>
  <si>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</si>
  <si>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</si>
  <si>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</si>
  <si>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</si>
  <si>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</si>
  <si>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</si>
  <si>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</si>
  <si>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</si>
  <si>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</si>
  <si>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</si>
  <si>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</si>
  <si>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</si>
  <si>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</si>
  <si>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</si>
  <si>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</si>
  <si>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</si>
  <si>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</si>
  <si>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</si>
  <si>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</si>
  <si>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</si>
  <si>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</si>
  <si>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</si>
  <si>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</si>
  <si>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</si>
  <si>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</si>
  <si>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</si>
  <si>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</si>
  <si>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</si>
  <si>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</si>
  <si>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</si>
  <si>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</si>
  <si>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</si>
  <si>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</si>
  <si>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</si>
  <si>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</si>
  <si>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</si>
  <si>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</si>
  <si>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</si>
  <si>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</si>
  <si>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</si>
  <si>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</si>
  <si>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</si>
  <si>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</si>
  <si>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</si>
  <si>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</si>
  <si>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</si>
  <si>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</si>
  <si>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</si>
  <si>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</si>
  <si>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</si>
  <si>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</si>
  <si>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</si>
  <si>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</si>
  <si>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</si>
  <si>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</si>
  <si>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</si>
  <si>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</si>
  <si>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</si>
  <si>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</si>
  <si>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</si>
  <si>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</si>
  <si>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</si>
  <si>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</si>
  <si>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</si>
  <si>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</si>
  <si>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</si>
  <si>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</si>
  <si>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</si>
  <si>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TIAN HAI PING ZE</t>
    <phoneticPr fontId="18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</si>
  <si>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</si>
  <si>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</si>
  <si>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</si>
  <si>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</si>
  <si>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</si>
  <si>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</si>
  <si>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</si>
  <si>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</si>
  <si>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</si>
  <si>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</si>
  <si>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</si>
  <si>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</si>
  <si>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</si>
  <si>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</si>
  <si>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</si>
  <si>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</si>
  <si>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</si>
  <si>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</si>
  <si>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</si>
  <si>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</si>
  <si>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</si>
  <si>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</si>
  <si>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</si>
  <si>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</si>
  <si>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</si>
  <si>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</si>
  <si>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</si>
  <si>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</si>
  <si>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</si>
  <si>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</si>
  <si>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</si>
  <si>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</si>
  <si>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</si>
  <si>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</si>
  <si>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VICTORIA</t>
    <phoneticPr fontId="14" type="noConversion"/>
  </si>
  <si>
    <t>PANCON VICTORY</t>
    <phoneticPr fontId="2" type="noConversion"/>
  </si>
  <si>
    <t>SITC SANDAI</t>
    <phoneticPr fontId="15" type="noConversion"/>
  </si>
  <si>
    <t>SKY JADE</t>
  </si>
  <si>
    <t>2622</t>
    <phoneticPr fontId="2" type="noConversion"/>
  </si>
  <si>
    <t>2630</t>
    <phoneticPr fontId="15" type="noConversion"/>
  </si>
  <si>
    <t>EASLINE DALIAN</t>
    <phoneticPr fontId="2" type="noConversion"/>
  </si>
  <si>
    <t>PACIFIC SINGAPORE</t>
    <phoneticPr fontId="15" type="noConversion"/>
  </si>
  <si>
    <t>SITC MOJI</t>
    <phoneticPr fontId="15" type="noConversion"/>
  </si>
  <si>
    <t>EASLINE DALIAN</t>
    <phoneticPr fontId="15" type="noConversion"/>
  </si>
  <si>
    <t>0298</t>
    <phoneticPr fontId="14" type="noConversion"/>
  </si>
  <si>
    <t>0299</t>
    <phoneticPr fontId="14" type="noConversion"/>
  </si>
  <si>
    <t>0300</t>
    <phoneticPr fontId="18" type="noConversion"/>
  </si>
  <si>
    <t>0301</t>
    <phoneticPr fontId="18" type="noConversion"/>
  </si>
  <si>
    <t>0302</t>
    <phoneticPr fontId="18" type="noConversion"/>
  </si>
  <si>
    <t>SONGYUNHE</t>
    <phoneticPr fontId="2" type="noConversion"/>
  </si>
  <si>
    <t>018</t>
    <phoneticPr fontId="15" type="noConversion"/>
  </si>
  <si>
    <t>019</t>
    <phoneticPr fontId="15" type="noConversion"/>
  </si>
  <si>
    <t>020</t>
    <phoneticPr fontId="15" type="noConversion"/>
  </si>
  <si>
    <t>021</t>
    <phoneticPr fontId="15" type="noConversion"/>
  </si>
  <si>
    <t>022</t>
    <phoneticPr fontId="15" type="noConversion"/>
  </si>
  <si>
    <t>KMTC KEELUNG</t>
  </si>
  <si>
    <t>TBN</t>
    <phoneticPr fontId="15" type="noConversion"/>
  </si>
  <si>
    <t>ZHONG GU YING KOU</t>
    <phoneticPr fontId="15" type="noConversion"/>
  </si>
  <si>
    <t>PACIFIC SHENZHEN</t>
    <phoneticPr fontId="2" type="noConversion"/>
  </si>
  <si>
    <t>0526</t>
    <phoneticPr fontId="15" type="noConversion"/>
  </si>
  <si>
    <t>0527</t>
    <phoneticPr fontId="15" type="noConversion"/>
  </si>
  <si>
    <t>0528</t>
    <phoneticPr fontId="15" type="noConversion"/>
  </si>
  <si>
    <t>0529</t>
    <phoneticPr fontId="15" type="noConversion"/>
  </si>
  <si>
    <t>0530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</si>
</sst>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2" fillId="0" borderId="6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12" fillId="0" borderId="10" xfId="9" quotePrefix="1" applyFont="1" applyFill="1" applyBorder="1" applyAlignment="1">
      <alignment horizontal="center" wrapText="1"/>
    </xf>
    <xf numFmtId="0" fontId="2" fillId="0" borderId="10" xfId="9" quotePrefix="1" applyFont="1" applyFill="1" applyBorder="1" applyAlignment="1">
      <alignment horizontal="center" wrapText="1"/>
    </xf>
    <xf numFmtId="0" fontId="2" fillId="0" borderId="10" xfId="2" quotePrefix="1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12" fillId="0" borderId="6" xfId="9" applyNumberFormat="1" applyFont="1" applyFill="1" applyBorder="1" applyAlignment="1">
      <alignment horizontal="center" wrapText="1"/>
    </xf>
    <xf numFmtId="0" fontId="12" fillId="0" borderId="43" xfId="9" applyNumberFormat="1" applyFont="1" applyFill="1" applyBorder="1" applyAlignment="1">
      <alignment horizontal="center" wrapText="1"/>
    </xf>
    <xf numFmtId="0" fontId="12" fillId="0" borderId="10" xfId="2" quotePrefix="1" applyFont="1" applyFill="1" applyBorder="1" applyAlignment="1">
      <alignment horizontal="center" wrapText="1"/>
    </xf>
    <xf numFmtId="0" fontId="2" fillId="0" borderId="10" xfId="9" applyFont="1" applyFill="1" applyBorder="1" applyAlignment="1">
      <alignment horizontal="center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1" fillId="0" borderId="30" xfId="9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1" fillId="0" borderId="33" xfId="9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28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12" fillId="0" borderId="44" xfId="9" applyFont="1" applyBorder="1" applyAlignment="1">
      <alignment horizontal="center" vertical="center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5"/>
  <sheetViews>
    <sheetView tabSelected="1" workbookViewId="0">
      <selection activeCell="K396" sqref="K396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320" t="s">
        <v>125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16" ht="34.5" customHeight="1" thickBot="1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</row>
    <row r="3" spans="1:16" s="2" customFormat="1" ht="18" customHeight="1" thickBot="1">
      <c r="A3" s="296" t="s">
        <v>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</row>
    <row r="4" spans="1:16" s="2" customFormat="1" ht="21.75" customHeight="1" thickBot="1">
      <c r="A4" s="3" t="s">
        <v>69</v>
      </c>
      <c r="B4" s="3" t="s">
        <v>1</v>
      </c>
      <c r="C4" s="287" t="s">
        <v>2</v>
      </c>
      <c r="D4" s="288"/>
      <c r="E4" s="287" t="s">
        <v>3</v>
      </c>
      <c r="F4" s="288"/>
      <c r="G4" s="287" t="s">
        <v>136</v>
      </c>
      <c r="H4" s="288"/>
      <c r="I4" s="287" t="s">
        <v>134</v>
      </c>
      <c r="J4" s="288"/>
      <c r="K4" s="287" t="s">
        <v>2</v>
      </c>
      <c r="L4" s="288"/>
      <c r="M4" s="287" t="s">
        <v>3</v>
      </c>
      <c r="N4" s="288"/>
    </row>
    <row r="5" spans="1:16" s="2" customFormat="1" ht="21.75" customHeight="1" thickBot="1">
      <c r="A5" s="4"/>
      <c r="B5" s="4"/>
      <c r="C5" s="289"/>
      <c r="D5" s="290"/>
      <c r="E5" s="208" t="s">
        <v>66</v>
      </c>
      <c r="F5" s="209" t="s">
        <v>67</v>
      </c>
      <c r="G5" s="208" t="s">
        <v>66</v>
      </c>
      <c r="H5" s="209" t="s">
        <v>67</v>
      </c>
      <c r="I5" s="208" t="s">
        <v>66</v>
      </c>
      <c r="J5" s="209" t="s">
        <v>67</v>
      </c>
      <c r="K5" s="289"/>
      <c r="L5" s="290"/>
      <c r="M5" s="208" t="s">
        <v>66</v>
      </c>
      <c r="N5" s="209" t="s">
        <v>67</v>
      </c>
    </row>
    <row r="6" spans="1:16" s="2" customFormat="1" ht="14.25" customHeight="1">
      <c r="A6" s="5" t="s">
        <v>72</v>
      </c>
      <c r="B6" s="20" t="s">
        <v>120</v>
      </c>
      <c r="C6" s="141">
        <v>2622</v>
      </c>
      <c r="D6" s="6" t="s">
        <v>5</v>
      </c>
      <c r="E6" s="7">
        <f>F6-1</f>
        <v>46172</v>
      </c>
      <c r="F6" s="8">
        <v>46173</v>
      </c>
      <c r="G6" s="7">
        <f>F6+2</f>
        <v>46175</v>
      </c>
      <c r="H6" s="9">
        <f>G6+1</f>
        <v>46176</v>
      </c>
      <c r="I6" s="7">
        <f>H6</f>
        <v>46176</v>
      </c>
      <c r="J6" s="9">
        <f>I6+1</f>
        <v>46177</v>
      </c>
      <c r="K6" s="205">
        <f>C6</f>
        <v>2622</v>
      </c>
      <c r="L6" s="10" t="s">
        <v>65</v>
      </c>
      <c r="M6" s="7">
        <f>E6+7</f>
        <v>46179</v>
      </c>
      <c r="N6" s="9">
        <f>F6+7</f>
        <v>46180</v>
      </c>
    </row>
    <row r="7" spans="1:16" s="2" customFormat="1" ht="14.25" customHeight="1" thickBot="1">
      <c r="A7" s="4" t="s">
        <v>150</v>
      </c>
      <c r="B7" s="126" t="s">
        <v>163</v>
      </c>
      <c r="C7" s="141">
        <v>2622</v>
      </c>
      <c r="D7" s="12" t="s">
        <v>151</v>
      </c>
      <c r="E7" s="13">
        <f>F7-1</f>
        <v>46175</v>
      </c>
      <c r="F7" s="148">
        <v>46176</v>
      </c>
      <c r="G7" s="13">
        <f>F7+3</f>
        <v>46179</v>
      </c>
      <c r="H7" s="14">
        <f>G7+1</f>
        <v>46180</v>
      </c>
      <c r="I7" s="13">
        <f>H7</f>
        <v>46180</v>
      </c>
      <c r="J7" s="14">
        <f>I7</f>
        <v>46180</v>
      </c>
      <c r="K7" s="243">
        <f t="shared" ref="K7:K23" si="0">C7</f>
        <v>2622</v>
      </c>
      <c r="L7" s="12" t="s">
        <v>152</v>
      </c>
      <c r="M7" s="13">
        <f>E7+7</f>
        <v>46182</v>
      </c>
      <c r="N7" s="14">
        <f>F7+7</f>
        <v>46183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5">
        <f>C6+1</f>
        <v>2623</v>
      </c>
      <c r="D8" s="10" t="s">
        <v>5</v>
      </c>
      <c r="E8" s="7">
        <f t="shared" ref="E8:N23" si="1">E6+7</f>
        <v>46179</v>
      </c>
      <c r="F8" s="9">
        <f t="shared" si="1"/>
        <v>46180</v>
      </c>
      <c r="G8" s="7">
        <f t="shared" si="1"/>
        <v>46182</v>
      </c>
      <c r="H8" s="9">
        <f t="shared" si="1"/>
        <v>46183</v>
      </c>
      <c r="I8" s="7">
        <f t="shared" si="1"/>
        <v>46183</v>
      </c>
      <c r="J8" s="9">
        <f t="shared" si="1"/>
        <v>46184</v>
      </c>
      <c r="K8" s="205">
        <f t="shared" si="0"/>
        <v>2623</v>
      </c>
      <c r="L8" s="10" t="s">
        <v>65</v>
      </c>
      <c r="M8" s="7">
        <f t="shared" si="1"/>
        <v>46186</v>
      </c>
      <c r="N8" s="9">
        <f t="shared" si="1"/>
        <v>46187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2623</v>
      </c>
      <c r="D9" s="12" t="s">
        <v>153</v>
      </c>
      <c r="E9" s="13">
        <f t="shared" si="1"/>
        <v>46182</v>
      </c>
      <c r="F9" s="14">
        <f t="shared" si="1"/>
        <v>46183</v>
      </c>
      <c r="G9" s="13">
        <f t="shared" si="1"/>
        <v>46186</v>
      </c>
      <c r="H9" s="14">
        <f t="shared" si="1"/>
        <v>46187</v>
      </c>
      <c r="I9" s="13">
        <f t="shared" si="1"/>
        <v>46187</v>
      </c>
      <c r="J9" s="14">
        <f t="shared" si="1"/>
        <v>46187</v>
      </c>
      <c r="K9" s="243">
        <f t="shared" si="0"/>
        <v>2623</v>
      </c>
      <c r="L9" s="12" t="s">
        <v>154</v>
      </c>
      <c r="M9" s="13">
        <f t="shared" si="1"/>
        <v>46189</v>
      </c>
      <c r="N9" s="14">
        <f t="shared" si="1"/>
        <v>46190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5">
        <f t="shared" si="3"/>
        <v>2624</v>
      </c>
      <c r="D10" s="10" t="s">
        <v>5</v>
      </c>
      <c r="E10" s="7">
        <f t="shared" si="1"/>
        <v>46186</v>
      </c>
      <c r="F10" s="9">
        <f t="shared" si="1"/>
        <v>46187</v>
      </c>
      <c r="G10" s="7">
        <f t="shared" si="1"/>
        <v>46189</v>
      </c>
      <c r="H10" s="9">
        <f t="shared" si="1"/>
        <v>46190</v>
      </c>
      <c r="I10" s="7">
        <f t="shared" si="1"/>
        <v>46190</v>
      </c>
      <c r="J10" s="9">
        <f t="shared" si="1"/>
        <v>46191</v>
      </c>
      <c r="K10" s="205">
        <f t="shared" si="0"/>
        <v>2624</v>
      </c>
      <c r="L10" s="10" t="s">
        <v>65</v>
      </c>
      <c r="M10" s="7">
        <f t="shared" si="1"/>
        <v>46193</v>
      </c>
      <c r="N10" s="9">
        <f t="shared" si="1"/>
        <v>46194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2624</v>
      </c>
      <c r="D11" s="12" t="s">
        <v>5</v>
      </c>
      <c r="E11" s="13">
        <f t="shared" si="1"/>
        <v>46189</v>
      </c>
      <c r="F11" s="14">
        <f t="shared" si="1"/>
        <v>46190</v>
      </c>
      <c r="G11" s="13">
        <f t="shared" si="1"/>
        <v>46193</v>
      </c>
      <c r="H11" s="14">
        <f t="shared" si="1"/>
        <v>46194</v>
      </c>
      <c r="I11" s="13">
        <f t="shared" si="1"/>
        <v>46194</v>
      </c>
      <c r="J11" s="14">
        <f t="shared" si="1"/>
        <v>46194</v>
      </c>
      <c r="K11" s="208">
        <f t="shared" si="0"/>
        <v>2624</v>
      </c>
      <c r="L11" s="12" t="s">
        <v>65</v>
      </c>
      <c r="M11" s="13">
        <f t="shared" si="1"/>
        <v>46196</v>
      </c>
      <c r="N11" s="14">
        <f t="shared" si="1"/>
        <v>46197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5">
        <f t="shared" si="3"/>
        <v>2625</v>
      </c>
      <c r="D12" s="10" t="s">
        <v>5</v>
      </c>
      <c r="E12" s="7">
        <f t="shared" si="1"/>
        <v>46193</v>
      </c>
      <c r="F12" s="9">
        <f t="shared" si="1"/>
        <v>46194</v>
      </c>
      <c r="G12" s="7">
        <f t="shared" si="1"/>
        <v>46196</v>
      </c>
      <c r="H12" s="9">
        <f t="shared" si="1"/>
        <v>46197</v>
      </c>
      <c r="I12" s="7">
        <f t="shared" si="1"/>
        <v>46197</v>
      </c>
      <c r="J12" s="9">
        <f t="shared" si="1"/>
        <v>46198</v>
      </c>
      <c r="K12" s="205">
        <f t="shared" si="0"/>
        <v>2625</v>
      </c>
      <c r="L12" s="10" t="s">
        <v>65</v>
      </c>
      <c r="M12" s="7">
        <f t="shared" si="1"/>
        <v>46200</v>
      </c>
      <c r="N12" s="9">
        <f t="shared" si="1"/>
        <v>46201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2625</v>
      </c>
      <c r="D13" s="12" t="s">
        <v>5</v>
      </c>
      <c r="E13" s="13">
        <f t="shared" si="1"/>
        <v>46196</v>
      </c>
      <c r="F13" s="14">
        <f t="shared" si="1"/>
        <v>46197</v>
      </c>
      <c r="G13" s="13">
        <f t="shared" si="1"/>
        <v>46200</v>
      </c>
      <c r="H13" s="14">
        <f t="shared" si="1"/>
        <v>46201</v>
      </c>
      <c r="I13" s="13">
        <f t="shared" si="1"/>
        <v>46201</v>
      </c>
      <c r="J13" s="14">
        <f t="shared" si="1"/>
        <v>46201</v>
      </c>
      <c r="K13" s="208">
        <f t="shared" si="0"/>
        <v>2625</v>
      </c>
      <c r="L13" s="12" t="s">
        <v>65</v>
      </c>
      <c r="M13" s="13">
        <f t="shared" si="1"/>
        <v>46203</v>
      </c>
      <c r="N13" s="14">
        <f t="shared" si="1"/>
        <v>46204</v>
      </c>
      <c r="P13" s="151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5">
        <f t="shared" si="3"/>
        <v>2626</v>
      </c>
      <c r="D14" s="10" t="s">
        <v>5</v>
      </c>
      <c r="E14" s="7">
        <f t="shared" si="1"/>
        <v>46200</v>
      </c>
      <c r="F14" s="9">
        <f t="shared" si="1"/>
        <v>46201</v>
      </c>
      <c r="G14" s="7">
        <f t="shared" si="1"/>
        <v>46203</v>
      </c>
      <c r="H14" s="9">
        <f t="shared" si="1"/>
        <v>46204</v>
      </c>
      <c r="I14" s="7">
        <f t="shared" si="1"/>
        <v>46204</v>
      </c>
      <c r="J14" s="9">
        <f t="shared" si="1"/>
        <v>46205</v>
      </c>
      <c r="K14" s="205">
        <f t="shared" si="0"/>
        <v>2626</v>
      </c>
      <c r="L14" s="10" t="s">
        <v>65</v>
      </c>
      <c r="M14" s="7">
        <f t="shared" si="1"/>
        <v>46207</v>
      </c>
      <c r="N14" s="9">
        <f t="shared" si="1"/>
        <v>46208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2626</v>
      </c>
      <c r="D15" s="12" t="s">
        <v>5</v>
      </c>
      <c r="E15" s="13">
        <f t="shared" si="1"/>
        <v>46203</v>
      </c>
      <c r="F15" s="14">
        <f t="shared" si="1"/>
        <v>46204</v>
      </c>
      <c r="G15" s="13">
        <f t="shared" si="1"/>
        <v>46207</v>
      </c>
      <c r="H15" s="14">
        <f t="shared" si="1"/>
        <v>46208</v>
      </c>
      <c r="I15" s="13">
        <f t="shared" si="1"/>
        <v>46208</v>
      </c>
      <c r="J15" s="14">
        <f t="shared" si="1"/>
        <v>46208</v>
      </c>
      <c r="K15" s="208">
        <f t="shared" si="0"/>
        <v>2626</v>
      </c>
      <c r="L15" s="12" t="s">
        <v>65</v>
      </c>
      <c r="M15" s="13">
        <f t="shared" si="1"/>
        <v>46210</v>
      </c>
      <c r="N15" s="14">
        <f t="shared" si="1"/>
        <v>46211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5">
        <f t="shared" si="3"/>
        <v>2627</v>
      </c>
      <c r="D16" s="10" t="s">
        <v>5</v>
      </c>
      <c r="E16" s="7">
        <f t="shared" si="1"/>
        <v>46207</v>
      </c>
      <c r="F16" s="9">
        <f t="shared" si="1"/>
        <v>46208</v>
      </c>
      <c r="G16" s="7">
        <f t="shared" si="1"/>
        <v>46210</v>
      </c>
      <c r="H16" s="9">
        <f t="shared" si="1"/>
        <v>46211</v>
      </c>
      <c r="I16" s="7">
        <f t="shared" si="1"/>
        <v>46211</v>
      </c>
      <c r="J16" s="9">
        <f t="shared" si="1"/>
        <v>46212</v>
      </c>
      <c r="K16" s="205">
        <f t="shared" si="0"/>
        <v>2627</v>
      </c>
      <c r="L16" s="10" t="s">
        <v>65</v>
      </c>
      <c r="M16" s="7">
        <f t="shared" si="1"/>
        <v>46214</v>
      </c>
      <c r="N16" s="9">
        <f t="shared" si="1"/>
        <v>46215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2627</v>
      </c>
      <c r="D17" s="12" t="s">
        <v>5</v>
      </c>
      <c r="E17" s="13">
        <f t="shared" si="1"/>
        <v>46210</v>
      </c>
      <c r="F17" s="14">
        <f t="shared" si="1"/>
        <v>46211</v>
      </c>
      <c r="G17" s="13">
        <f t="shared" si="1"/>
        <v>46214</v>
      </c>
      <c r="H17" s="14">
        <f t="shared" si="1"/>
        <v>46215</v>
      </c>
      <c r="I17" s="13">
        <f t="shared" si="1"/>
        <v>46215</v>
      </c>
      <c r="J17" s="14">
        <f t="shared" si="1"/>
        <v>46215</v>
      </c>
      <c r="K17" s="208">
        <f t="shared" si="0"/>
        <v>2627</v>
      </c>
      <c r="L17" s="12" t="s">
        <v>65</v>
      </c>
      <c r="M17" s="13">
        <f t="shared" si="1"/>
        <v>46217</v>
      </c>
      <c r="N17" s="14">
        <f t="shared" si="1"/>
        <v>46218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5">
        <f t="shared" si="3"/>
        <v>2628</v>
      </c>
      <c r="D18" s="10" t="s">
        <v>5</v>
      </c>
      <c r="E18" s="7">
        <f t="shared" si="1"/>
        <v>46214</v>
      </c>
      <c r="F18" s="9">
        <f>F16+7</f>
        <v>46215</v>
      </c>
      <c r="G18" s="7">
        <f t="shared" si="1"/>
        <v>46217</v>
      </c>
      <c r="H18" s="9">
        <f t="shared" si="1"/>
        <v>46218</v>
      </c>
      <c r="I18" s="7">
        <f t="shared" si="1"/>
        <v>46218</v>
      </c>
      <c r="J18" s="9">
        <f t="shared" si="1"/>
        <v>46219</v>
      </c>
      <c r="K18" s="205">
        <f t="shared" si="0"/>
        <v>2628</v>
      </c>
      <c r="L18" s="10" t="s">
        <v>65</v>
      </c>
      <c r="M18" s="7">
        <f t="shared" si="1"/>
        <v>46221</v>
      </c>
      <c r="N18" s="9">
        <f t="shared" si="1"/>
        <v>46222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2628</v>
      </c>
      <c r="D19" s="12" t="s">
        <v>5</v>
      </c>
      <c r="E19" s="13">
        <f t="shared" si="1"/>
        <v>46217</v>
      </c>
      <c r="F19" s="14">
        <f t="shared" si="1"/>
        <v>46218</v>
      </c>
      <c r="G19" s="13">
        <f t="shared" si="1"/>
        <v>46221</v>
      </c>
      <c r="H19" s="14">
        <f t="shared" si="1"/>
        <v>46222</v>
      </c>
      <c r="I19" s="13">
        <f t="shared" si="1"/>
        <v>46222</v>
      </c>
      <c r="J19" s="14">
        <f t="shared" si="1"/>
        <v>46222</v>
      </c>
      <c r="K19" s="208">
        <f t="shared" si="0"/>
        <v>2628</v>
      </c>
      <c r="L19" s="12" t="s">
        <v>65</v>
      </c>
      <c r="M19" s="13">
        <f t="shared" si="1"/>
        <v>46224</v>
      </c>
      <c r="N19" s="14">
        <f t="shared" si="1"/>
        <v>46225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5">
        <f t="shared" si="3"/>
        <v>2629</v>
      </c>
      <c r="D20" s="10" t="s">
        <v>5</v>
      </c>
      <c r="E20" s="7">
        <f t="shared" si="1"/>
        <v>46221</v>
      </c>
      <c r="F20" s="9">
        <f t="shared" si="1"/>
        <v>46222</v>
      </c>
      <c r="G20" s="7">
        <f t="shared" si="1"/>
        <v>46224</v>
      </c>
      <c r="H20" s="9">
        <f t="shared" si="1"/>
        <v>46225</v>
      </c>
      <c r="I20" s="7">
        <f t="shared" si="1"/>
        <v>46225</v>
      </c>
      <c r="J20" s="9">
        <f t="shared" si="1"/>
        <v>46226</v>
      </c>
      <c r="K20" s="205">
        <f t="shared" si="0"/>
        <v>2629</v>
      </c>
      <c r="L20" s="10" t="s">
        <v>65</v>
      </c>
      <c r="M20" s="7">
        <f t="shared" si="1"/>
        <v>46228</v>
      </c>
      <c r="N20" s="9">
        <f t="shared" si="1"/>
        <v>46229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2629</v>
      </c>
      <c r="D21" s="12" t="s">
        <v>5</v>
      </c>
      <c r="E21" s="13">
        <f t="shared" si="1"/>
        <v>46224</v>
      </c>
      <c r="F21" s="14">
        <f t="shared" si="1"/>
        <v>46225</v>
      </c>
      <c r="G21" s="13">
        <f t="shared" si="1"/>
        <v>46228</v>
      </c>
      <c r="H21" s="14">
        <f t="shared" si="1"/>
        <v>46229</v>
      </c>
      <c r="I21" s="13">
        <f t="shared" si="1"/>
        <v>46229</v>
      </c>
      <c r="J21" s="14">
        <f t="shared" si="1"/>
        <v>46229</v>
      </c>
      <c r="K21" s="208">
        <f t="shared" si="0"/>
        <v>2629</v>
      </c>
      <c r="L21" s="12" t="s">
        <v>65</v>
      </c>
      <c r="M21" s="13">
        <f t="shared" si="1"/>
        <v>46231</v>
      </c>
      <c r="N21" s="14">
        <f t="shared" si="1"/>
        <v>46232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5">
        <f t="shared" si="3"/>
        <v>2630</v>
      </c>
      <c r="D22" s="10" t="s">
        <v>5</v>
      </c>
      <c r="E22" s="7">
        <f t="shared" si="1"/>
        <v>46228</v>
      </c>
      <c r="F22" s="9">
        <f t="shared" si="1"/>
        <v>46229</v>
      </c>
      <c r="G22" s="7">
        <f t="shared" si="1"/>
        <v>46231</v>
      </c>
      <c r="H22" s="9">
        <f t="shared" si="1"/>
        <v>46232</v>
      </c>
      <c r="I22" s="7">
        <f t="shared" si="1"/>
        <v>46232</v>
      </c>
      <c r="J22" s="9">
        <f t="shared" si="1"/>
        <v>46233</v>
      </c>
      <c r="K22" s="205">
        <f t="shared" si="0"/>
        <v>2630</v>
      </c>
      <c r="L22" s="10" t="s">
        <v>65</v>
      </c>
      <c r="M22" s="7">
        <f t="shared" si="1"/>
        <v>46235</v>
      </c>
      <c r="N22" s="9">
        <f t="shared" si="1"/>
        <v>46236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2630</v>
      </c>
      <c r="D23" s="12" t="s">
        <v>5</v>
      </c>
      <c r="E23" s="13">
        <f t="shared" si="1"/>
        <v>46231</v>
      </c>
      <c r="F23" s="14">
        <f t="shared" si="1"/>
        <v>46232</v>
      </c>
      <c r="G23" s="13">
        <f t="shared" si="1"/>
        <v>46235</v>
      </c>
      <c r="H23" s="14">
        <f t="shared" si="1"/>
        <v>46236</v>
      </c>
      <c r="I23" s="13">
        <f t="shared" si="1"/>
        <v>46236</v>
      </c>
      <c r="J23" s="14">
        <f t="shared" si="1"/>
        <v>46236</v>
      </c>
      <c r="K23" s="208">
        <f t="shared" si="0"/>
        <v>2630</v>
      </c>
      <c r="L23" s="12" t="s">
        <v>65</v>
      </c>
      <c r="M23" s="13">
        <f t="shared" si="1"/>
        <v>46238</v>
      </c>
      <c r="N23" s="14">
        <f t="shared" si="1"/>
        <v>46239</v>
      </c>
    </row>
    <row r="24" spans="1:16" s="2" customFormat="1" ht="16.5" customHeight="1" thickBot="1">
      <c r="A24" s="296" t="s">
        <v>6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8"/>
      <c r="M24" s="144"/>
      <c r="N24" s="144"/>
    </row>
    <row r="25" spans="1:16" s="2" customFormat="1" ht="20.25" customHeight="1" thickBot="1">
      <c r="A25" s="3" t="s">
        <v>69</v>
      </c>
      <c r="B25" s="3" t="s">
        <v>1</v>
      </c>
      <c r="C25" s="287" t="s">
        <v>2</v>
      </c>
      <c r="D25" s="288"/>
      <c r="E25" s="287" t="s">
        <v>7</v>
      </c>
      <c r="F25" s="288"/>
      <c r="G25" s="287" t="s">
        <v>135</v>
      </c>
      <c r="H25" s="288"/>
      <c r="I25" s="287" t="s">
        <v>2</v>
      </c>
      <c r="J25" s="288"/>
      <c r="K25" s="287" t="s">
        <v>7</v>
      </c>
      <c r="L25" s="288"/>
      <c r="O25" s="151"/>
      <c r="P25" s="151"/>
    </row>
    <row r="26" spans="1:16" s="2" customFormat="1" ht="20.25" customHeight="1" thickBot="1">
      <c r="A26" s="4"/>
      <c r="B26" s="4"/>
      <c r="C26" s="289"/>
      <c r="D26" s="290"/>
      <c r="E26" s="208" t="s">
        <v>66</v>
      </c>
      <c r="F26" s="209" t="s">
        <v>67</v>
      </c>
      <c r="G26" s="208" t="s">
        <v>66</v>
      </c>
      <c r="H26" s="209" t="s">
        <v>67</v>
      </c>
      <c r="I26" s="289"/>
      <c r="J26" s="290"/>
      <c r="K26" s="208" t="s">
        <v>66</v>
      </c>
      <c r="L26" s="209" t="s">
        <v>67</v>
      </c>
      <c r="O26" s="147"/>
      <c r="P26" s="151"/>
    </row>
    <row r="27" spans="1:16" s="2" customFormat="1" ht="15.75" customHeight="1">
      <c r="A27" s="5" t="s">
        <v>73</v>
      </c>
      <c r="B27" s="20" t="s">
        <v>121</v>
      </c>
      <c r="C27" s="250" t="s">
        <v>169</v>
      </c>
      <c r="D27" s="6" t="s">
        <v>5</v>
      </c>
      <c r="E27" s="7">
        <f>F27-1</f>
        <v>46171</v>
      </c>
      <c r="F27" s="8">
        <v>46172</v>
      </c>
      <c r="G27" s="7">
        <f>E27+4</f>
        <v>46175</v>
      </c>
      <c r="H27" s="9">
        <f>G27+1</f>
        <v>46176</v>
      </c>
      <c r="I27" s="16" t="str">
        <f>C27</f>
        <v>2622</v>
      </c>
      <c r="J27" s="6" t="s">
        <v>65</v>
      </c>
      <c r="K27" s="7">
        <f>E27+7</f>
        <v>46178</v>
      </c>
      <c r="L27" s="9">
        <f>F27+7</f>
        <v>46179</v>
      </c>
      <c r="O27" s="147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2623</v>
      </c>
      <c r="D28" s="18" t="s">
        <v>5</v>
      </c>
      <c r="E28" s="13">
        <f t="shared" ref="E28:H36" si="4">E27+7</f>
        <v>46178</v>
      </c>
      <c r="F28" s="14">
        <f t="shared" si="4"/>
        <v>46179</v>
      </c>
      <c r="G28" s="13">
        <f>E28+4</f>
        <v>46182</v>
      </c>
      <c r="H28" s="14">
        <f t="shared" si="4"/>
        <v>46183</v>
      </c>
      <c r="I28" s="17">
        <f>C28</f>
        <v>2623</v>
      </c>
      <c r="J28" s="18" t="s">
        <v>65</v>
      </c>
      <c r="K28" s="13">
        <f>K27+7</f>
        <v>46185</v>
      </c>
      <c r="L28" s="14">
        <f>L27+7</f>
        <v>46186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2624</v>
      </c>
      <c r="D29" s="6" t="s">
        <v>5</v>
      </c>
      <c r="E29" s="7">
        <f t="shared" si="4"/>
        <v>46185</v>
      </c>
      <c r="F29" s="9">
        <f t="shared" si="4"/>
        <v>46186</v>
      </c>
      <c r="G29" s="7">
        <f>E29+4</f>
        <v>46189</v>
      </c>
      <c r="H29" s="9">
        <f t="shared" si="4"/>
        <v>46190</v>
      </c>
      <c r="I29" s="16">
        <f>C29</f>
        <v>2624</v>
      </c>
      <c r="J29" s="6" t="s">
        <v>65</v>
      </c>
      <c r="K29" s="7">
        <f t="shared" ref="K29:L36" si="5">K28+7</f>
        <v>46192</v>
      </c>
      <c r="L29" s="9">
        <f t="shared" si="5"/>
        <v>46193</v>
      </c>
    </row>
    <row r="30" spans="1:16" s="2" customFormat="1" ht="15.75" customHeight="1" thickBot="1">
      <c r="A30" s="4" t="s">
        <v>74</v>
      </c>
      <c r="B30" s="4" t="s">
        <v>119</v>
      </c>
      <c r="C30" s="208">
        <f t="shared" ref="C30:C35" si="6">C29+1</f>
        <v>2625</v>
      </c>
      <c r="D30" s="18" t="s">
        <v>5</v>
      </c>
      <c r="E30" s="13">
        <f t="shared" si="4"/>
        <v>46192</v>
      </c>
      <c r="F30" s="14">
        <f t="shared" si="4"/>
        <v>46193</v>
      </c>
      <c r="G30" s="13">
        <f>E30+4</f>
        <v>46196</v>
      </c>
      <c r="H30" s="14">
        <f t="shared" si="4"/>
        <v>46197</v>
      </c>
      <c r="I30" s="17">
        <f>C30</f>
        <v>2625</v>
      </c>
      <c r="J30" s="18" t="s">
        <v>65</v>
      </c>
      <c r="K30" s="13">
        <f t="shared" si="5"/>
        <v>46199</v>
      </c>
      <c r="L30" s="14">
        <f t="shared" si="5"/>
        <v>46200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5">
        <f>C30+1</f>
        <v>2626</v>
      </c>
      <c r="D31" s="6" t="s">
        <v>5</v>
      </c>
      <c r="E31" s="7">
        <f t="shared" si="4"/>
        <v>46199</v>
      </c>
      <c r="F31" s="9">
        <f t="shared" si="4"/>
        <v>46200</v>
      </c>
      <c r="G31" s="7">
        <f>G30+7</f>
        <v>46203</v>
      </c>
      <c r="H31" s="9">
        <f>H30+7</f>
        <v>46204</v>
      </c>
      <c r="I31" s="16">
        <f t="shared" ref="I31:I36" si="8">C31</f>
        <v>2626</v>
      </c>
      <c r="J31" s="6" t="s">
        <v>65</v>
      </c>
      <c r="K31" s="7">
        <f>K30+7</f>
        <v>46206</v>
      </c>
      <c r="L31" s="9">
        <f>L30+7</f>
        <v>46207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08">
        <f>C31+1</f>
        <v>2627</v>
      </c>
      <c r="D32" s="18" t="s">
        <v>5</v>
      </c>
      <c r="E32" s="13">
        <f t="shared" si="4"/>
        <v>46206</v>
      </c>
      <c r="F32" s="14">
        <f t="shared" si="4"/>
        <v>46207</v>
      </c>
      <c r="G32" s="13">
        <f t="shared" si="4"/>
        <v>46210</v>
      </c>
      <c r="H32" s="14">
        <f t="shared" si="4"/>
        <v>46211</v>
      </c>
      <c r="I32" s="17">
        <f t="shared" si="8"/>
        <v>2627</v>
      </c>
      <c r="J32" s="18" t="s">
        <v>65</v>
      </c>
      <c r="K32" s="13">
        <f t="shared" si="5"/>
        <v>46213</v>
      </c>
      <c r="L32" s="14">
        <f t="shared" si="5"/>
        <v>46214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5">
        <f t="shared" si="6"/>
        <v>2628</v>
      </c>
      <c r="D33" s="6" t="s">
        <v>5</v>
      </c>
      <c r="E33" s="7">
        <f t="shared" si="4"/>
        <v>46213</v>
      </c>
      <c r="F33" s="9">
        <f t="shared" si="4"/>
        <v>46214</v>
      </c>
      <c r="G33" s="7">
        <f t="shared" si="4"/>
        <v>46217</v>
      </c>
      <c r="H33" s="9">
        <f t="shared" si="4"/>
        <v>46218</v>
      </c>
      <c r="I33" s="16">
        <f t="shared" si="8"/>
        <v>2628</v>
      </c>
      <c r="J33" s="6" t="s">
        <v>65</v>
      </c>
      <c r="K33" s="7">
        <f t="shared" si="5"/>
        <v>46220</v>
      </c>
      <c r="L33" s="9">
        <f t="shared" si="5"/>
        <v>46221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08">
        <f t="shared" si="6"/>
        <v>2629</v>
      </c>
      <c r="D34" s="18" t="s">
        <v>5</v>
      </c>
      <c r="E34" s="13">
        <f t="shared" si="4"/>
        <v>46220</v>
      </c>
      <c r="F34" s="14">
        <f t="shared" si="4"/>
        <v>46221</v>
      </c>
      <c r="G34" s="13">
        <f t="shared" si="4"/>
        <v>46224</v>
      </c>
      <c r="H34" s="14">
        <f t="shared" si="4"/>
        <v>46225</v>
      </c>
      <c r="I34" s="17">
        <f t="shared" si="8"/>
        <v>2629</v>
      </c>
      <c r="J34" s="18" t="s">
        <v>65</v>
      </c>
      <c r="K34" s="13">
        <f t="shared" si="5"/>
        <v>46227</v>
      </c>
      <c r="L34" s="14">
        <f t="shared" si="5"/>
        <v>46228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5">
        <f t="shared" si="6"/>
        <v>2630</v>
      </c>
      <c r="D35" s="6" t="s">
        <v>5</v>
      </c>
      <c r="E35" s="7">
        <f t="shared" si="4"/>
        <v>46227</v>
      </c>
      <c r="F35" s="9">
        <f t="shared" si="4"/>
        <v>46228</v>
      </c>
      <c r="G35" s="7">
        <f t="shared" si="4"/>
        <v>46231</v>
      </c>
      <c r="H35" s="9">
        <f t="shared" si="4"/>
        <v>46232</v>
      </c>
      <c r="I35" s="16">
        <f t="shared" si="8"/>
        <v>2630</v>
      </c>
      <c r="J35" s="6" t="s">
        <v>65</v>
      </c>
      <c r="K35" s="7">
        <f t="shared" si="5"/>
        <v>46234</v>
      </c>
      <c r="L35" s="9">
        <f t="shared" si="5"/>
        <v>46235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08">
        <f>C35+1</f>
        <v>2631</v>
      </c>
      <c r="D36" s="18" t="s">
        <v>5</v>
      </c>
      <c r="E36" s="13">
        <f t="shared" si="4"/>
        <v>46234</v>
      </c>
      <c r="F36" s="14">
        <f t="shared" si="4"/>
        <v>46235</v>
      </c>
      <c r="G36" s="13">
        <f t="shared" si="4"/>
        <v>46238</v>
      </c>
      <c r="H36" s="14">
        <f t="shared" si="4"/>
        <v>46239</v>
      </c>
      <c r="I36" s="17">
        <f t="shared" si="8"/>
        <v>2631</v>
      </c>
      <c r="J36" s="18" t="s">
        <v>65</v>
      </c>
      <c r="K36" s="13">
        <f t="shared" si="5"/>
        <v>46241</v>
      </c>
      <c r="L36" s="14">
        <f t="shared" si="5"/>
        <v>46242</v>
      </c>
    </row>
    <row r="37" spans="1:16" s="19" customFormat="1" ht="16.5" customHeight="1" thickBot="1">
      <c r="A37" s="317" t="s">
        <v>9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9"/>
    </row>
    <row r="38" spans="1:16" ht="17.25" customHeight="1" thickBot="1">
      <c r="A38" s="3" t="s">
        <v>69</v>
      </c>
      <c r="B38" s="3" t="s">
        <v>1</v>
      </c>
      <c r="C38" s="287" t="s">
        <v>2</v>
      </c>
      <c r="D38" s="288"/>
      <c r="E38" s="287" t="s">
        <v>10</v>
      </c>
      <c r="F38" s="288"/>
      <c r="G38" s="287" t="s">
        <v>7</v>
      </c>
      <c r="H38" s="288"/>
      <c r="I38" s="287" t="s">
        <v>2</v>
      </c>
      <c r="J38" s="288"/>
      <c r="K38" s="287" t="s">
        <v>10</v>
      </c>
      <c r="L38" s="288"/>
    </row>
    <row r="39" spans="1:16" ht="17.25" customHeight="1" thickBot="1">
      <c r="A39" s="4"/>
      <c r="B39" s="4"/>
      <c r="C39" s="287"/>
      <c r="D39" s="288"/>
      <c r="E39" s="208" t="s">
        <v>66</v>
      </c>
      <c r="F39" s="209" t="s">
        <v>67</v>
      </c>
      <c r="G39" s="208" t="s">
        <v>66</v>
      </c>
      <c r="H39" s="209" t="s">
        <v>67</v>
      </c>
      <c r="I39" s="289"/>
      <c r="J39" s="290"/>
      <c r="K39" s="208" t="s">
        <v>66</v>
      </c>
      <c r="L39" s="209" t="s">
        <v>67</v>
      </c>
      <c r="O39" s="2"/>
    </row>
    <row r="40" spans="1:16" s="2" customFormat="1" ht="13.5" customHeight="1">
      <c r="A40" s="5" t="s">
        <v>75</v>
      </c>
      <c r="B40" s="182" t="s">
        <v>149</v>
      </c>
      <c r="C40" s="224" t="s">
        <v>170</v>
      </c>
      <c r="D40" s="6" t="s">
        <v>65</v>
      </c>
      <c r="E40" s="7">
        <f>G40-3</f>
        <v>46174</v>
      </c>
      <c r="F40" s="9">
        <f>G40-2</f>
        <v>46175</v>
      </c>
      <c r="G40" s="21">
        <v>46177</v>
      </c>
      <c r="H40" s="9">
        <f>G40</f>
        <v>46177</v>
      </c>
      <c r="I40" s="16" t="str">
        <f t="shared" ref="I40:I57" si="9">C40</f>
        <v>2630</v>
      </c>
      <c r="J40" s="6" t="s">
        <v>5</v>
      </c>
      <c r="K40" s="7">
        <f>G40+3</f>
        <v>46180</v>
      </c>
      <c r="L40" s="9">
        <f>K40+1</f>
        <v>46181</v>
      </c>
      <c r="N40" s="151"/>
    </row>
    <row r="41" spans="1:16" s="2" customFormat="1" ht="13.5" customHeight="1" thickBot="1">
      <c r="A41" s="4" t="s">
        <v>76</v>
      </c>
      <c r="B41" s="235" t="str">
        <f>B40</f>
        <v>NAGOYA TRADER</v>
      </c>
      <c r="C41" s="236">
        <f t="shared" ref="C41:C46" si="10">C40+1</f>
        <v>2631</v>
      </c>
      <c r="D41" s="18" t="s">
        <v>65</v>
      </c>
      <c r="E41" s="13">
        <f>F41</f>
        <v>46178</v>
      </c>
      <c r="F41" s="14">
        <f>G41-2</f>
        <v>46178</v>
      </c>
      <c r="G41" s="13">
        <f>G40+3</f>
        <v>46180</v>
      </c>
      <c r="H41" s="14">
        <f>G41</f>
        <v>46180</v>
      </c>
      <c r="I41" s="17">
        <f t="shared" si="9"/>
        <v>2631</v>
      </c>
      <c r="J41" s="18" t="s">
        <v>5</v>
      </c>
      <c r="K41" s="13">
        <f>G41+2</f>
        <v>46182</v>
      </c>
      <c r="L41" s="14">
        <f>K41</f>
        <v>46182</v>
      </c>
      <c r="O41" s="1"/>
    </row>
    <row r="42" spans="1:16" ht="13.5" customHeight="1">
      <c r="A42" s="5" t="s">
        <v>75</v>
      </c>
      <c r="B42" s="180" t="str">
        <f>B41</f>
        <v>NAGOYA TRADER</v>
      </c>
      <c r="C42" s="237">
        <f t="shared" si="10"/>
        <v>2632</v>
      </c>
      <c r="D42" s="6" t="s">
        <v>65</v>
      </c>
      <c r="E42" s="7">
        <f t="shared" ref="E42:F49" si="11">E40+7</f>
        <v>46181</v>
      </c>
      <c r="F42" s="9">
        <f t="shared" si="11"/>
        <v>46182</v>
      </c>
      <c r="G42" s="7">
        <f t="shared" ref="G42:G57" si="12">G40+7</f>
        <v>46184</v>
      </c>
      <c r="H42" s="9">
        <f>G42</f>
        <v>46184</v>
      </c>
      <c r="I42" s="16">
        <f t="shared" si="9"/>
        <v>2632</v>
      </c>
      <c r="J42" s="6" t="s">
        <v>5</v>
      </c>
      <c r="K42" s="7">
        <f>G42+3</f>
        <v>46187</v>
      </c>
      <c r="L42" s="9">
        <f>K42+1</f>
        <v>46188</v>
      </c>
    </row>
    <row r="43" spans="1:16" ht="13.5" customHeight="1" thickBot="1">
      <c r="A43" s="4" t="s">
        <v>75</v>
      </c>
      <c r="B43" s="218" t="str">
        <f>B42</f>
        <v>NAGOYA TRADER</v>
      </c>
      <c r="C43" s="236">
        <f t="shared" si="10"/>
        <v>2633</v>
      </c>
      <c r="D43" s="18" t="s">
        <v>65</v>
      </c>
      <c r="E43" s="13">
        <f t="shared" si="11"/>
        <v>46185</v>
      </c>
      <c r="F43" s="14">
        <f t="shared" si="11"/>
        <v>46185</v>
      </c>
      <c r="G43" s="13">
        <f t="shared" si="12"/>
        <v>46187</v>
      </c>
      <c r="H43" s="14">
        <f t="shared" ref="H43:H57" si="13">G43</f>
        <v>46187</v>
      </c>
      <c r="I43" s="17">
        <f t="shared" si="9"/>
        <v>2633</v>
      </c>
      <c r="J43" s="18" t="s">
        <v>5</v>
      </c>
      <c r="K43" s="13">
        <f>G43+2</f>
        <v>46189</v>
      </c>
      <c r="L43" s="14">
        <f>K43</f>
        <v>46189</v>
      </c>
      <c r="O43" s="2"/>
    </row>
    <row r="44" spans="1:16" ht="13.5" customHeight="1">
      <c r="A44" s="5" t="s">
        <v>75</v>
      </c>
      <c r="B44" s="180" t="str">
        <f>B41</f>
        <v>NAGOYA TRADER</v>
      </c>
      <c r="C44" s="237">
        <f t="shared" si="10"/>
        <v>2634</v>
      </c>
      <c r="D44" s="6" t="s">
        <v>65</v>
      </c>
      <c r="E44" s="7">
        <f t="shared" si="11"/>
        <v>46188</v>
      </c>
      <c r="F44" s="9">
        <f t="shared" si="11"/>
        <v>46189</v>
      </c>
      <c r="G44" s="7">
        <f t="shared" si="12"/>
        <v>46191</v>
      </c>
      <c r="H44" s="9">
        <f>G44</f>
        <v>46191</v>
      </c>
      <c r="I44" s="16">
        <f t="shared" si="9"/>
        <v>2634</v>
      </c>
      <c r="J44" s="6" t="s">
        <v>5</v>
      </c>
      <c r="K44" s="7">
        <f>G44+3</f>
        <v>46194</v>
      </c>
      <c r="L44" s="9">
        <f>K44+1</f>
        <v>46195</v>
      </c>
      <c r="O44" s="2"/>
    </row>
    <row r="45" spans="1:16" ht="13.5" customHeight="1" thickBot="1">
      <c r="A45" s="4" t="s">
        <v>75</v>
      </c>
      <c r="B45" s="218" t="str">
        <f>B44</f>
        <v>NAGOYA TRADER</v>
      </c>
      <c r="C45" s="236">
        <f t="shared" si="10"/>
        <v>2635</v>
      </c>
      <c r="D45" s="18" t="s">
        <v>65</v>
      </c>
      <c r="E45" s="13">
        <f t="shared" si="11"/>
        <v>46192</v>
      </c>
      <c r="F45" s="14">
        <f t="shared" si="11"/>
        <v>46192</v>
      </c>
      <c r="G45" s="13">
        <f t="shared" si="12"/>
        <v>46194</v>
      </c>
      <c r="H45" s="14">
        <f t="shared" si="13"/>
        <v>46194</v>
      </c>
      <c r="I45" s="17">
        <f t="shared" si="9"/>
        <v>2635</v>
      </c>
      <c r="J45" s="18" t="s">
        <v>5</v>
      </c>
      <c r="K45" s="13">
        <f>G45+2</f>
        <v>46196</v>
      </c>
      <c r="L45" s="14">
        <f>K45</f>
        <v>46196</v>
      </c>
    </row>
    <row r="46" spans="1:16" ht="13.5" customHeight="1">
      <c r="A46" s="5" t="s">
        <v>75</v>
      </c>
      <c r="B46" s="180" t="str">
        <f>B42</f>
        <v>NAGOYA TRADER</v>
      </c>
      <c r="C46" s="237">
        <f t="shared" si="10"/>
        <v>2636</v>
      </c>
      <c r="D46" s="6" t="s">
        <v>65</v>
      </c>
      <c r="E46" s="7">
        <f t="shared" si="11"/>
        <v>46195</v>
      </c>
      <c r="F46" s="9">
        <f t="shared" si="11"/>
        <v>46196</v>
      </c>
      <c r="G46" s="7">
        <f t="shared" si="12"/>
        <v>46198</v>
      </c>
      <c r="H46" s="9">
        <f>G46</f>
        <v>46198</v>
      </c>
      <c r="I46" s="16">
        <f t="shared" si="9"/>
        <v>2636</v>
      </c>
      <c r="J46" s="6" t="s">
        <v>5</v>
      </c>
      <c r="K46" s="7">
        <f>G46+3</f>
        <v>46201</v>
      </c>
      <c r="L46" s="9">
        <f>K46+1</f>
        <v>46202</v>
      </c>
      <c r="O46" s="175"/>
      <c r="P46" s="175"/>
    </row>
    <row r="47" spans="1:16" ht="13.5" customHeight="1" thickBot="1">
      <c r="A47" s="4" t="s">
        <v>75</v>
      </c>
      <c r="B47" s="218" t="str">
        <f>B46</f>
        <v>NAGOYA TRADER</v>
      </c>
      <c r="C47" s="238">
        <f t="shared" ref="C47" si="14">C46+1</f>
        <v>2637</v>
      </c>
      <c r="D47" s="18" t="s">
        <v>65</v>
      </c>
      <c r="E47" s="13">
        <f t="shared" si="11"/>
        <v>46199</v>
      </c>
      <c r="F47" s="14">
        <f t="shared" si="11"/>
        <v>46199</v>
      </c>
      <c r="G47" s="13">
        <f t="shared" si="12"/>
        <v>46201</v>
      </c>
      <c r="H47" s="14">
        <f t="shared" si="13"/>
        <v>46201</v>
      </c>
      <c r="I47" s="17">
        <f t="shared" si="9"/>
        <v>2637</v>
      </c>
      <c r="J47" s="18" t="s">
        <v>5</v>
      </c>
      <c r="K47" s="13">
        <f>G47+2</f>
        <v>46203</v>
      </c>
      <c r="L47" s="14">
        <f>K47</f>
        <v>46203</v>
      </c>
    </row>
    <row r="48" spans="1:16" ht="13.5" customHeight="1">
      <c r="A48" s="5" t="s">
        <v>75</v>
      </c>
      <c r="B48" s="180" t="str">
        <f>B44</f>
        <v>NAGOYA TRADER</v>
      </c>
      <c r="C48" s="239">
        <f>C47+1</f>
        <v>2638</v>
      </c>
      <c r="D48" s="6" t="s">
        <v>65</v>
      </c>
      <c r="E48" s="7">
        <f t="shared" si="11"/>
        <v>46202</v>
      </c>
      <c r="F48" s="9">
        <f t="shared" si="11"/>
        <v>46203</v>
      </c>
      <c r="G48" s="7">
        <f t="shared" si="12"/>
        <v>46205</v>
      </c>
      <c r="H48" s="9">
        <f>G48</f>
        <v>46205</v>
      </c>
      <c r="I48" s="16">
        <f t="shared" si="9"/>
        <v>2638</v>
      </c>
      <c r="J48" s="6" t="s">
        <v>5</v>
      </c>
      <c r="K48" s="7">
        <f>G48+3</f>
        <v>46208</v>
      </c>
      <c r="L48" s="9">
        <f>K48+1</f>
        <v>46209</v>
      </c>
    </row>
    <row r="49" spans="1:14" ht="13.5" customHeight="1" thickBot="1">
      <c r="A49" s="4" t="s">
        <v>75</v>
      </c>
      <c r="B49" s="218" t="str">
        <f>B48</f>
        <v>NAGOYA TRADER</v>
      </c>
      <c r="C49" s="234">
        <f>C48+1</f>
        <v>2639</v>
      </c>
      <c r="D49" s="18" t="s">
        <v>65</v>
      </c>
      <c r="E49" s="13">
        <f t="shared" si="11"/>
        <v>46206</v>
      </c>
      <c r="F49" s="14">
        <f t="shared" si="11"/>
        <v>46206</v>
      </c>
      <c r="G49" s="13">
        <f t="shared" si="12"/>
        <v>46208</v>
      </c>
      <c r="H49" s="14">
        <f t="shared" si="13"/>
        <v>46208</v>
      </c>
      <c r="I49" s="17">
        <f t="shared" si="9"/>
        <v>2639</v>
      </c>
      <c r="J49" s="18" t="s">
        <v>5</v>
      </c>
      <c r="K49" s="13">
        <f>G49+2</f>
        <v>46210</v>
      </c>
      <c r="L49" s="14">
        <f>K49</f>
        <v>46210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2640</v>
      </c>
      <c r="D50" s="6" t="s">
        <v>65</v>
      </c>
      <c r="E50" s="7">
        <f>K49</f>
        <v>46210</v>
      </c>
      <c r="F50" s="9">
        <f>L49</f>
        <v>46210</v>
      </c>
      <c r="G50" s="7">
        <f t="shared" si="12"/>
        <v>46212</v>
      </c>
      <c r="H50" s="9">
        <f>G50</f>
        <v>46212</v>
      </c>
      <c r="I50" s="16">
        <f t="shared" si="9"/>
        <v>2640</v>
      </c>
      <c r="J50" s="6" t="s">
        <v>5</v>
      </c>
      <c r="K50" s="7">
        <f>G50+3</f>
        <v>46215</v>
      </c>
      <c r="L50" s="22">
        <f>K50+1</f>
        <v>46216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2640</v>
      </c>
      <c r="D51" s="18" t="s">
        <v>65</v>
      </c>
      <c r="E51" s="13">
        <f>E49+7</f>
        <v>46213</v>
      </c>
      <c r="F51" s="14">
        <f>F49+7</f>
        <v>46213</v>
      </c>
      <c r="G51" s="13">
        <f t="shared" si="12"/>
        <v>46215</v>
      </c>
      <c r="H51" s="14">
        <f t="shared" si="13"/>
        <v>46215</v>
      </c>
      <c r="I51" s="17">
        <f t="shared" si="9"/>
        <v>2640</v>
      </c>
      <c r="J51" s="18" t="s">
        <v>5</v>
      </c>
      <c r="K51" s="13">
        <f>G51+2</f>
        <v>46217</v>
      </c>
      <c r="L51" s="23">
        <f>K51</f>
        <v>46217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2641</v>
      </c>
      <c r="D52" s="6" t="s">
        <v>65</v>
      </c>
      <c r="E52" s="7">
        <f>K51</f>
        <v>46217</v>
      </c>
      <c r="F52" s="9">
        <f>L51</f>
        <v>46217</v>
      </c>
      <c r="G52" s="7">
        <f t="shared" si="12"/>
        <v>46219</v>
      </c>
      <c r="H52" s="9">
        <f>G52</f>
        <v>46219</v>
      </c>
      <c r="I52" s="16">
        <f t="shared" si="9"/>
        <v>2641</v>
      </c>
      <c r="J52" s="6" t="s">
        <v>5</v>
      </c>
      <c r="K52" s="7">
        <f>G52+3</f>
        <v>46222</v>
      </c>
      <c r="L52" s="22">
        <f>K52+1</f>
        <v>46223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2642</v>
      </c>
      <c r="D53" s="18" t="s">
        <v>65</v>
      </c>
      <c r="E53" s="13">
        <f>E51+7</f>
        <v>46220</v>
      </c>
      <c r="F53" s="14">
        <f>F51+7</f>
        <v>46220</v>
      </c>
      <c r="G53" s="13">
        <f t="shared" si="12"/>
        <v>46222</v>
      </c>
      <c r="H53" s="14">
        <f t="shared" si="13"/>
        <v>46222</v>
      </c>
      <c r="I53" s="17">
        <f t="shared" si="9"/>
        <v>2642</v>
      </c>
      <c r="J53" s="18" t="s">
        <v>5</v>
      </c>
      <c r="K53" s="13">
        <f>G53+2</f>
        <v>46224</v>
      </c>
      <c r="L53" s="23">
        <f>K53</f>
        <v>46224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2643</v>
      </c>
      <c r="D54" s="6" t="s">
        <v>65</v>
      </c>
      <c r="E54" s="7">
        <f>K53</f>
        <v>46224</v>
      </c>
      <c r="F54" s="9">
        <f>L53</f>
        <v>46224</v>
      </c>
      <c r="G54" s="7">
        <f t="shared" si="12"/>
        <v>46226</v>
      </c>
      <c r="H54" s="9">
        <f>G54</f>
        <v>46226</v>
      </c>
      <c r="I54" s="16">
        <f t="shared" si="9"/>
        <v>2643</v>
      </c>
      <c r="J54" s="6" t="s">
        <v>5</v>
      </c>
      <c r="K54" s="7">
        <f>G54+3</f>
        <v>46229</v>
      </c>
      <c r="L54" s="22">
        <f>K54+1</f>
        <v>46230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2643</v>
      </c>
      <c r="D55" s="18" t="s">
        <v>65</v>
      </c>
      <c r="E55" s="13">
        <f>E53+7</f>
        <v>46227</v>
      </c>
      <c r="F55" s="14">
        <f>F53+7</f>
        <v>46227</v>
      </c>
      <c r="G55" s="13">
        <f t="shared" si="12"/>
        <v>46229</v>
      </c>
      <c r="H55" s="14">
        <f t="shared" si="13"/>
        <v>46229</v>
      </c>
      <c r="I55" s="17">
        <f t="shared" si="9"/>
        <v>2643</v>
      </c>
      <c r="J55" s="18" t="s">
        <v>5</v>
      </c>
      <c r="K55" s="13">
        <f>G55+2</f>
        <v>46231</v>
      </c>
      <c r="L55" s="23">
        <f>K55</f>
        <v>46231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2644</v>
      </c>
      <c r="D56" s="6" t="s">
        <v>65</v>
      </c>
      <c r="E56" s="7">
        <f>K55</f>
        <v>46231</v>
      </c>
      <c r="F56" s="9">
        <f>L55</f>
        <v>46231</v>
      </c>
      <c r="G56" s="7">
        <f t="shared" si="12"/>
        <v>46233</v>
      </c>
      <c r="H56" s="9">
        <f>G56</f>
        <v>46233</v>
      </c>
      <c r="I56" s="16">
        <f t="shared" si="9"/>
        <v>2644</v>
      </c>
      <c r="J56" s="6" t="s">
        <v>5</v>
      </c>
      <c r="K56" s="7">
        <f>G56+3</f>
        <v>46236</v>
      </c>
      <c r="L56" s="22">
        <f>K56+1</f>
        <v>46237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2645</v>
      </c>
      <c r="D57" s="27" t="s">
        <v>65</v>
      </c>
      <c r="E57" s="28">
        <f>E55+7</f>
        <v>46234</v>
      </c>
      <c r="F57" s="29">
        <f>F55+7</f>
        <v>46234</v>
      </c>
      <c r="G57" s="28">
        <f t="shared" si="12"/>
        <v>46236</v>
      </c>
      <c r="H57" s="29">
        <f t="shared" si="13"/>
        <v>46236</v>
      </c>
      <c r="I57" s="26">
        <f t="shared" si="9"/>
        <v>2645</v>
      </c>
      <c r="J57" s="27" t="s">
        <v>5</v>
      </c>
      <c r="K57" s="28">
        <f>G57+2</f>
        <v>46238</v>
      </c>
      <c r="L57" s="30">
        <f>K57</f>
        <v>46238</v>
      </c>
    </row>
    <row r="58" spans="1:14" s="2" customFormat="1" ht="18" customHeight="1" thickBot="1">
      <c r="A58" s="314" t="s">
        <v>11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6"/>
    </row>
    <row r="59" spans="1:14" ht="21" customHeight="1" thickBot="1">
      <c r="A59" s="3" t="s">
        <v>69</v>
      </c>
      <c r="B59" s="3" t="s">
        <v>1</v>
      </c>
      <c r="C59" s="287" t="s">
        <v>2</v>
      </c>
      <c r="D59" s="288"/>
      <c r="E59" s="287" t="s">
        <v>12</v>
      </c>
      <c r="F59" s="288"/>
      <c r="G59" s="287" t="s">
        <v>136</v>
      </c>
      <c r="H59" s="288"/>
      <c r="I59" s="287" t="s">
        <v>134</v>
      </c>
      <c r="J59" s="288"/>
      <c r="K59" s="287" t="s">
        <v>2</v>
      </c>
      <c r="L59" s="288"/>
      <c r="M59" s="287" t="s">
        <v>12</v>
      </c>
      <c r="N59" s="288"/>
    </row>
    <row r="60" spans="1:14" ht="21" customHeight="1" thickBot="1">
      <c r="A60" s="4"/>
      <c r="B60" s="4"/>
      <c r="C60" s="287"/>
      <c r="D60" s="288"/>
      <c r="E60" s="208" t="s">
        <v>66</v>
      </c>
      <c r="F60" s="209" t="s">
        <v>67</v>
      </c>
      <c r="G60" s="208" t="s">
        <v>66</v>
      </c>
      <c r="H60" s="209" t="s">
        <v>67</v>
      </c>
      <c r="I60" s="208" t="s">
        <v>66</v>
      </c>
      <c r="J60" s="209" t="s">
        <v>67</v>
      </c>
      <c r="K60" s="289"/>
      <c r="L60" s="290"/>
      <c r="M60" s="208" t="s">
        <v>66</v>
      </c>
      <c r="N60" s="209" t="s">
        <v>67</v>
      </c>
    </row>
    <row r="61" spans="1:14" ht="17.25" customHeight="1">
      <c r="A61" s="5" t="s">
        <v>77</v>
      </c>
      <c r="B61" s="31" t="s">
        <v>166</v>
      </c>
      <c r="C61" s="32">
        <v>2621</v>
      </c>
      <c r="D61" s="6" t="s">
        <v>5</v>
      </c>
      <c r="E61" s="33">
        <f>F61-1</f>
        <v>46174</v>
      </c>
      <c r="F61" s="8">
        <v>46175</v>
      </c>
      <c r="G61" s="33">
        <f>F61+3</f>
        <v>46178</v>
      </c>
      <c r="H61" s="9">
        <f t="shared" ref="H61:H78" si="15">G61+1</f>
        <v>46179</v>
      </c>
      <c r="I61" s="33">
        <f>H61</f>
        <v>46179</v>
      </c>
      <c r="J61" s="9">
        <f>H61</f>
        <v>46179</v>
      </c>
      <c r="K61" s="34">
        <f>C61+1</f>
        <v>2622</v>
      </c>
      <c r="L61" s="35" t="s">
        <v>65</v>
      </c>
      <c r="M61" s="33">
        <f t="shared" ref="M61:N76" si="16">E63</f>
        <v>46181</v>
      </c>
      <c r="N61" s="9">
        <f t="shared" si="16"/>
        <v>46182</v>
      </c>
    </row>
    <row r="62" spans="1:14" ht="17.25" customHeight="1" thickBot="1">
      <c r="A62" s="4" t="s">
        <v>72</v>
      </c>
      <c r="B62" s="126" t="s">
        <v>120</v>
      </c>
      <c r="C62" s="158">
        <v>2623</v>
      </c>
      <c r="D62" s="18" t="s">
        <v>5</v>
      </c>
      <c r="E62" s="36">
        <f>F62</f>
        <v>46178</v>
      </c>
      <c r="F62" s="14">
        <f>F61+3</f>
        <v>46178</v>
      </c>
      <c r="G62" s="36">
        <f>F62+4</f>
        <v>46182</v>
      </c>
      <c r="H62" s="14">
        <f t="shared" si="15"/>
        <v>46183</v>
      </c>
      <c r="I62" s="36">
        <f>G62+1</f>
        <v>46183</v>
      </c>
      <c r="J62" s="14">
        <f>I62+1</f>
        <v>46184</v>
      </c>
      <c r="K62" s="37">
        <f>C62</f>
        <v>2623</v>
      </c>
      <c r="L62" s="38" t="s">
        <v>65</v>
      </c>
      <c r="M62" s="36">
        <f t="shared" si="16"/>
        <v>46185</v>
      </c>
      <c r="N62" s="14">
        <f t="shared" si="16"/>
        <v>46185</v>
      </c>
    </row>
    <row r="63" spans="1:14" ht="17.25" customHeight="1">
      <c r="A63" s="5" t="s">
        <v>77</v>
      </c>
      <c r="B63" s="39" t="str">
        <f t="shared" ref="B63:B71" si="17">B61</f>
        <v>PANCON VICTORY</v>
      </c>
      <c r="C63" s="255">
        <f>C61+1</f>
        <v>2622</v>
      </c>
      <c r="D63" s="6" t="s">
        <v>5</v>
      </c>
      <c r="E63" s="33">
        <f>F63-1</f>
        <v>46181</v>
      </c>
      <c r="F63" s="9">
        <f t="shared" ref="F63:F68" si="18">F61+7</f>
        <v>46182</v>
      </c>
      <c r="G63" s="33">
        <f>F63+3</f>
        <v>46185</v>
      </c>
      <c r="H63" s="9">
        <f t="shared" si="15"/>
        <v>46186</v>
      </c>
      <c r="I63" s="33">
        <f>H63</f>
        <v>46186</v>
      </c>
      <c r="J63" s="9">
        <f>H63</f>
        <v>46186</v>
      </c>
      <c r="K63" s="34">
        <f>C63+1</f>
        <v>2623</v>
      </c>
      <c r="L63" s="35" t="s">
        <v>65</v>
      </c>
      <c r="M63" s="33">
        <f t="shared" si="16"/>
        <v>46188</v>
      </c>
      <c r="N63" s="9">
        <f t="shared" si="16"/>
        <v>46189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2624</v>
      </c>
      <c r="D64" s="42" t="s">
        <v>5</v>
      </c>
      <c r="E64" s="36">
        <f>E62+7</f>
        <v>46185</v>
      </c>
      <c r="F64" s="14">
        <f t="shared" si="18"/>
        <v>46185</v>
      </c>
      <c r="G64" s="36">
        <f>F64+4</f>
        <v>46189</v>
      </c>
      <c r="H64" s="14">
        <f t="shared" si="15"/>
        <v>46190</v>
      </c>
      <c r="I64" s="36">
        <f>G64+1</f>
        <v>46190</v>
      </c>
      <c r="J64" s="14">
        <f>I64+1</f>
        <v>46191</v>
      </c>
      <c r="K64" s="37">
        <f>C64</f>
        <v>2624</v>
      </c>
      <c r="L64" s="38" t="s">
        <v>65</v>
      </c>
      <c r="M64" s="36">
        <f t="shared" si="16"/>
        <v>46192</v>
      </c>
      <c r="N64" s="14">
        <f t="shared" si="16"/>
        <v>46192</v>
      </c>
    </row>
    <row r="65" spans="1:16" ht="17.25" customHeight="1">
      <c r="A65" s="5" t="s">
        <v>77</v>
      </c>
      <c r="B65" s="39" t="str">
        <f t="shared" si="17"/>
        <v>PANCON VICTORY</v>
      </c>
      <c r="C65" s="205">
        <f t="shared" si="19"/>
        <v>2623</v>
      </c>
      <c r="D65" s="6" t="s">
        <v>5</v>
      </c>
      <c r="E65" s="33">
        <f>F65-1</f>
        <v>46188</v>
      </c>
      <c r="F65" s="9">
        <f t="shared" si="18"/>
        <v>46189</v>
      </c>
      <c r="G65" s="33">
        <f>F65+3</f>
        <v>46192</v>
      </c>
      <c r="H65" s="9">
        <f t="shared" si="15"/>
        <v>46193</v>
      </c>
      <c r="I65" s="33">
        <f>H65</f>
        <v>46193</v>
      </c>
      <c r="J65" s="9">
        <f>H65</f>
        <v>46193</v>
      </c>
      <c r="K65" s="34">
        <f>C65+1</f>
        <v>2624</v>
      </c>
      <c r="L65" s="35" t="s">
        <v>65</v>
      </c>
      <c r="M65" s="33">
        <f t="shared" si="16"/>
        <v>46195</v>
      </c>
      <c r="N65" s="9">
        <f t="shared" si="16"/>
        <v>46196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2625</v>
      </c>
      <c r="D66" s="42" t="s">
        <v>5</v>
      </c>
      <c r="E66" s="36">
        <f>E64+7</f>
        <v>46192</v>
      </c>
      <c r="F66" s="14">
        <f t="shared" si="18"/>
        <v>46192</v>
      </c>
      <c r="G66" s="36">
        <f>F66+4</f>
        <v>46196</v>
      </c>
      <c r="H66" s="14">
        <f t="shared" si="15"/>
        <v>46197</v>
      </c>
      <c r="I66" s="36">
        <f>G66+1</f>
        <v>46197</v>
      </c>
      <c r="J66" s="14">
        <f>I66+1</f>
        <v>46198</v>
      </c>
      <c r="K66" s="37">
        <f>C66</f>
        <v>2625</v>
      </c>
      <c r="L66" s="38" t="s">
        <v>65</v>
      </c>
      <c r="M66" s="36">
        <f t="shared" si="16"/>
        <v>46199</v>
      </c>
      <c r="N66" s="14">
        <f t="shared" si="16"/>
        <v>46199</v>
      </c>
    </row>
    <row r="67" spans="1:16" s="2" customFormat="1" ht="17.25" customHeight="1">
      <c r="A67" s="5" t="s">
        <v>77</v>
      </c>
      <c r="B67" s="39" t="str">
        <f t="shared" si="17"/>
        <v>PANCON VICTORY</v>
      </c>
      <c r="C67" s="205">
        <f t="shared" si="19"/>
        <v>2624</v>
      </c>
      <c r="D67" s="6" t="s">
        <v>5</v>
      </c>
      <c r="E67" s="33">
        <f>F67-1</f>
        <v>46195</v>
      </c>
      <c r="F67" s="9">
        <f t="shared" si="18"/>
        <v>46196</v>
      </c>
      <c r="G67" s="33">
        <f>F67+3</f>
        <v>46199</v>
      </c>
      <c r="H67" s="9">
        <f t="shared" si="15"/>
        <v>46200</v>
      </c>
      <c r="I67" s="33">
        <f>H67</f>
        <v>46200</v>
      </c>
      <c r="J67" s="9">
        <f>H67</f>
        <v>46200</v>
      </c>
      <c r="K67" s="34">
        <f>C67+1</f>
        <v>2625</v>
      </c>
      <c r="L67" s="35" t="s">
        <v>65</v>
      </c>
      <c r="M67" s="33">
        <f t="shared" si="16"/>
        <v>46202</v>
      </c>
      <c r="N67" s="9">
        <f t="shared" si="16"/>
        <v>46203</v>
      </c>
      <c r="P67" s="151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2626</v>
      </c>
      <c r="D68" s="42" t="s">
        <v>5</v>
      </c>
      <c r="E68" s="36">
        <f>E66+7</f>
        <v>46199</v>
      </c>
      <c r="F68" s="14">
        <f t="shared" si="18"/>
        <v>46199</v>
      </c>
      <c r="G68" s="36">
        <f>F68+4</f>
        <v>46203</v>
      </c>
      <c r="H68" s="14">
        <f t="shared" si="15"/>
        <v>46204</v>
      </c>
      <c r="I68" s="36">
        <f>G68+1</f>
        <v>46204</v>
      </c>
      <c r="J68" s="14">
        <f>I68+1</f>
        <v>46205</v>
      </c>
      <c r="K68" s="37">
        <f>C68</f>
        <v>2626</v>
      </c>
      <c r="L68" s="38" t="s">
        <v>65</v>
      </c>
      <c r="M68" s="36">
        <f t="shared" si="16"/>
        <v>46206</v>
      </c>
      <c r="N68" s="14">
        <f t="shared" si="16"/>
        <v>46206</v>
      </c>
    </row>
    <row r="69" spans="1:16" s="2" customFormat="1" ht="17.25" customHeight="1">
      <c r="A69" s="5" t="s">
        <v>77</v>
      </c>
      <c r="B69" s="39" t="str">
        <f t="shared" si="17"/>
        <v>PANCON VICTORY</v>
      </c>
      <c r="C69" s="205">
        <f t="shared" si="19"/>
        <v>2625</v>
      </c>
      <c r="D69" s="6" t="s">
        <v>5</v>
      </c>
      <c r="E69" s="33">
        <f>F69-1</f>
        <v>46202</v>
      </c>
      <c r="F69" s="9">
        <f>F67+7</f>
        <v>46203</v>
      </c>
      <c r="G69" s="33">
        <f>G67+7</f>
        <v>46206</v>
      </c>
      <c r="H69" s="9">
        <f t="shared" si="15"/>
        <v>46207</v>
      </c>
      <c r="I69" s="33">
        <f>H69</f>
        <v>46207</v>
      </c>
      <c r="J69" s="9">
        <f>H69</f>
        <v>46207</v>
      </c>
      <c r="K69" s="34">
        <f>C69+1</f>
        <v>2626</v>
      </c>
      <c r="L69" s="35" t="s">
        <v>65</v>
      </c>
      <c r="M69" s="33">
        <f t="shared" si="16"/>
        <v>46205</v>
      </c>
      <c r="N69" s="9">
        <f t="shared" si="16"/>
        <v>46206</v>
      </c>
    </row>
    <row r="70" spans="1:16" s="2" customFormat="1" ht="17.25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2627</v>
      </c>
      <c r="D70" s="42" t="s">
        <v>5</v>
      </c>
      <c r="E70" s="36">
        <f>E68+7</f>
        <v>46206</v>
      </c>
      <c r="F70" s="14">
        <f>F68+7</f>
        <v>46206</v>
      </c>
      <c r="G70" s="36">
        <f>F70+4</f>
        <v>46210</v>
      </c>
      <c r="H70" s="14">
        <f t="shared" si="15"/>
        <v>46211</v>
      </c>
      <c r="I70" s="36">
        <f>G70+1</f>
        <v>46211</v>
      </c>
      <c r="J70" s="14">
        <f>I70+1</f>
        <v>46212</v>
      </c>
      <c r="K70" s="37">
        <f>C70</f>
        <v>2627</v>
      </c>
      <c r="L70" s="38" t="s">
        <v>65</v>
      </c>
      <c r="M70" s="36">
        <f t="shared" si="16"/>
        <v>46209</v>
      </c>
      <c r="N70" s="14">
        <f t="shared" si="16"/>
        <v>46209</v>
      </c>
    </row>
    <row r="71" spans="1:16" s="2" customFormat="1" ht="17.25" hidden="1" customHeight="1">
      <c r="A71" s="5" t="s">
        <v>77</v>
      </c>
      <c r="B71" s="39" t="str">
        <f t="shared" si="17"/>
        <v>PANCON VICTORY</v>
      </c>
      <c r="C71" s="205">
        <f t="shared" si="19"/>
        <v>2626</v>
      </c>
      <c r="D71" s="6" t="s">
        <v>5</v>
      </c>
      <c r="E71" s="33">
        <f>F71-1</f>
        <v>46205</v>
      </c>
      <c r="F71" s="9">
        <f>F72-3</f>
        <v>46206</v>
      </c>
      <c r="G71" s="33">
        <f>F71+3</f>
        <v>46209</v>
      </c>
      <c r="H71" s="9">
        <f t="shared" si="15"/>
        <v>46210</v>
      </c>
      <c r="I71" s="33">
        <f>H71</f>
        <v>46210</v>
      </c>
      <c r="J71" s="9">
        <f>H71</f>
        <v>46210</v>
      </c>
      <c r="K71" s="34">
        <f>C71+1</f>
        <v>2627</v>
      </c>
      <c r="L71" s="35" t="s">
        <v>65</v>
      </c>
      <c r="M71" s="33">
        <f t="shared" si="16"/>
        <v>46212</v>
      </c>
      <c r="N71" s="9">
        <f t="shared" si="16"/>
        <v>46213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2627</v>
      </c>
      <c r="D72" s="42" t="s">
        <v>5</v>
      </c>
      <c r="E72" s="36">
        <f>F72</f>
        <v>46209</v>
      </c>
      <c r="F72" s="14">
        <f>F17-2</f>
        <v>46209</v>
      </c>
      <c r="G72" s="36">
        <f>F72+4</f>
        <v>46213</v>
      </c>
      <c r="H72" s="14">
        <f t="shared" si="15"/>
        <v>46214</v>
      </c>
      <c r="I72" s="36">
        <f>G72+1</f>
        <v>46214</v>
      </c>
      <c r="J72" s="14">
        <f>I72+1</f>
        <v>46215</v>
      </c>
      <c r="K72" s="37">
        <f>C72</f>
        <v>2627</v>
      </c>
      <c r="L72" s="38" t="s">
        <v>65</v>
      </c>
      <c r="M72" s="36">
        <f t="shared" si="16"/>
        <v>46216</v>
      </c>
      <c r="N72" s="14">
        <f t="shared" si="16"/>
        <v>46216</v>
      </c>
    </row>
    <row r="73" spans="1:16" ht="17.25" hidden="1" customHeight="1">
      <c r="A73" s="5" t="s">
        <v>77</v>
      </c>
      <c r="B73" s="39" t="str">
        <f>B71</f>
        <v>PANCON VICTORY</v>
      </c>
      <c r="C73" s="205">
        <f>C71+1</f>
        <v>2627</v>
      </c>
      <c r="D73" s="6" t="s">
        <v>5</v>
      </c>
      <c r="E73" s="33">
        <f>F73-1</f>
        <v>46212</v>
      </c>
      <c r="F73" s="9">
        <f>F74-3</f>
        <v>46213</v>
      </c>
      <c r="G73" s="33">
        <f>F73+3</f>
        <v>46216</v>
      </c>
      <c r="H73" s="9">
        <f t="shared" si="15"/>
        <v>46217</v>
      </c>
      <c r="I73" s="33">
        <f>H73</f>
        <v>46217</v>
      </c>
      <c r="J73" s="9">
        <f>H73</f>
        <v>46217</v>
      </c>
      <c r="K73" s="34">
        <f>C73+1</f>
        <v>2628</v>
      </c>
      <c r="L73" s="35" t="s">
        <v>65</v>
      </c>
      <c r="M73" s="33">
        <f t="shared" si="16"/>
        <v>46219</v>
      </c>
      <c r="N73" s="9">
        <f t="shared" si="16"/>
        <v>46220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2628</v>
      </c>
      <c r="D74" s="42" t="s">
        <v>5</v>
      </c>
      <c r="E74" s="36">
        <f>F74</f>
        <v>46216</v>
      </c>
      <c r="F74" s="14">
        <f>F19-2</f>
        <v>46216</v>
      </c>
      <c r="G74" s="36">
        <f>F74+4</f>
        <v>46220</v>
      </c>
      <c r="H74" s="14">
        <f t="shared" si="15"/>
        <v>46221</v>
      </c>
      <c r="I74" s="36">
        <f>G74+1</f>
        <v>46221</v>
      </c>
      <c r="J74" s="14">
        <f>I74+1</f>
        <v>46222</v>
      </c>
      <c r="K74" s="37">
        <f>C74</f>
        <v>2628</v>
      </c>
      <c r="L74" s="38" t="s">
        <v>65</v>
      </c>
      <c r="M74" s="36">
        <f t="shared" si="16"/>
        <v>46223</v>
      </c>
      <c r="N74" s="14">
        <f t="shared" si="16"/>
        <v>46223</v>
      </c>
    </row>
    <row r="75" spans="1:16" ht="17.25" hidden="1" customHeight="1">
      <c r="A75" s="5" t="s">
        <v>77</v>
      </c>
      <c r="B75" s="39" t="str">
        <f>B73</f>
        <v>PANCON VICTORY</v>
      </c>
      <c r="C75" s="205">
        <f>C73+1</f>
        <v>2628</v>
      </c>
      <c r="D75" s="6" t="s">
        <v>5</v>
      </c>
      <c r="E75" s="33">
        <f>F75-1</f>
        <v>46219</v>
      </c>
      <c r="F75" s="9">
        <f>F76-3</f>
        <v>46220</v>
      </c>
      <c r="G75" s="33">
        <f>F75+3</f>
        <v>46223</v>
      </c>
      <c r="H75" s="9">
        <f t="shared" si="15"/>
        <v>46224</v>
      </c>
      <c r="I75" s="33">
        <f>H75</f>
        <v>46224</v>
      </c>
      <c r="J75" s="9">
        <f>H75</f>
        <v>46224</v>
      </c>
      <c r="K75" s="34">
        <f>C75+1</f>
        <v>2629</v>
      </c>
      <c r="L75" s="35" t="s">
        <v>65</v>
      </c>
      <c r="M75" s="33">
        <f t="shared" si="16"/>
        <v>46226</v>
      </c>
      <c r="N75" s="9">
        <f t="shared" si="16"/>
        <v>46227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2629</v>
      </c>
      <c r="D76" s="42" t="s">
        <v>5</v>
      </c>
      <c r="E76" s="36">
        <f>F76</f>
        <v>46223</v>
      </c>
      <c r="F76" s="14">
        <f>F21-2</f>
        <v>46223</v>
      </c>
      <c r="G76" s="36">
        <f>F76+4</f>
        <v>46227</v>
      </c>
      <c r="H76" s="14">
        <f t="shared" si="15"/>
        <v>46228</v>
      </c>
      <c r="I76" s="36">
        <f>G76+1</f>
        <v>46228</v>
      </c>
      <c r="J76" s="14">
        <f>I76+1</f>
        <v>46229</v>
      </c>
      <c r="K76" s="37">
        <f>C76</f>
        <v>2629</v>
      </c>
      <c r="L76" s="38" t="s">
        <v>65</v>
      </c>
      <c r="M76" s="36">
        <f t="shared" si="16"/>
        <v>46230</v>
      </c>
      <c r="N76" s="14">
        <f t="shared" si="16"/>
        <v>46230</v>
      </c>
    </row>
    <row r="77" spans="1:16" ht="17.25" hidden="1" customHeight="1">
      <c r="A77" s="5" t="s">
        <v>77</v>
      </c>
      <c r="B77" s="39" t="str">
        <f>B75</f>
        <v>PANCON VICTORY</v>
      </c>
      <c r="C77" s="205">
        <f>C75+1</f>
        <v>2629</v>
      </c>
      <c r="D77" s="6" t="s">
        <v>5</v>
      </c>
      <c r="E77" s="33">
        <f>F77-1</f>
        <v>46226</v>
      </c>
      <c r="F77" s="9">
        <f>F78-3</f>
        <v>46227</v>
      </c>
      <c r="G77" s="33">
        <f>F77+3</f>
        <v>46230</v>
      </c>
      <c r="H77" s="9">
        <f t="shared" si="15"/>
        <v>46231</v>
      </c>
      <c r="I77" s="33">
        <f>H77</f>
        <v>46231</v>
      </c>
      <c r="J77" s="9">
        <f>H77</f>
        <v>46231</v>
      </c>
      <c r="K77" s="34">
        <f>C77+1</f>
        <v>2630</v>
      </c>
      <c r="L77" s="35" t="s">
        <v>65</v>
      </c>
      <c r="M77" s="33">
        <f>E77+7</f>
        <v>46233</v>
      </c>
      <c r="N77" s="9">
        <f>F77+7</f>
        <v>46234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2630</v>
      </c>
      <c r="D78" s="49" t="s">
        <v>5</v>
      </c>
      <c r="E78" s="54">
        <f>F78</f>
        <v>46230</v>
      </c>
      <c r="F78" s="29">
        <f>F23-2</f>
        <v>46230</v>
      </c>
      <c r="G78" s="54">
        <f>F78+4</f>
        <v>46234</v>
      </c>
      <c r="H78" s="29">
        <f t="shared" si="15"/>
        <v>46235</v>
      </c>
      <c r="I78" s="54">
        <f>G78+1</f>
        <v>46235</v>
      </c>
      <c r="J78" s="29">
        <f>I78+1</f>
        <v>46236</v>
      </c>
      <c r="K78" s="50">
        <f>C78</f>
        <v>2630</v>
      </c>
      <c r="L78" s="227" t="s">
        <v>65</v>
      </c>
      <c r="M78" s="54">
        <f>E78+7</f>
        <v>46237</v>
      </c>
      <c r="N78" s="29">
        <f>F78+7</f>
        <v>46237</v>
      </c>
    </row>
    <row r="79" spans="1:16" s="19" customFormat="1" ht="17.25" customHeight="1" thickBot="1">
      <c r="A79" s="296" t="s">
        <v>13</v>
      </c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8"/>
    </row>
    <row r="80" spans="1:16" ht="18.75" customHeight="1" thickBot="1">
      <c r="A80" s="3" t="s">
        <v>69</v>
      </c>
      <c r="B80" s="3" t="s">
        <v>1</v>
      </c>
      <c r="C80" s="287" t="s">
        <v>2</v>
      </c>
      <c r="D80" s="288"/>
      <c r="E80" s="287" t="s">
        <v>14</v>
      </c>
      <c r="F80" s="288"/>
      <c r="G80" s="287" t="s">
        <v>133</v>
      </c>
      <c r="H80" s="288"/>
      <c r="I80" s="287" t="s">
        <v>138</v>
      </c>
      <c r="J80" s="288"/>
      <c r="K80" s="287" t="s">
        <v>15</v>
      </c>
      <c r="L80" s="288"/>
      <c r="M80" s="287" t="s">
        <v>2</v>
      </c>
      <c r="N80" s="288"/>
      <c r="O80" s="287" t="s">
        <v>14</v>
      </c>
      <c r="P80" s="288"/>
    </row>
    <row r="81" spans="1:16" ht="18.75" customHeight="1" thickBot="1">
      <c r="A81" s="4"/>
      <c r="B81" s="4"/>
      <c r="C81" s="287"/>
      <c r="D81" s="288"/>
      <c r="E81" s="208" t="s">
        <v>66</v>
      </c>
      <c r="F81" s="209" t="s">
        <v>67</v>
      </c>
      <c r="G81" s="208" t="s">
        <v>66</v>
      </c>
      <c r="H81" s="209" t="s">
        <v>67</v>
      </c>
      <c r="I81" s="219" t="s">
        <v>66</v>
      </c>
      <c r="J81" s="220" t="s">
        <v>67</v>
      </c>
      <c r="K81" s="208" t="s">
        <v>66</v>
      </c>
      <c r="L81" s="209" t="s">
        <v>67</v>
      </c>
      <c r="M81" s="289"/>
      <c r="N81" s="290"/>
      <c r="O81" s="208" t="s">
        <v>66</v>
      </c>
      <c r="P81" s="209" t="s">
        <v>67</v>
      </c>
    </row>
    <row r="82" spans="1:16" ht="14.25" customHeight="1">
      <c r="A82" s="39" t="s">
        <v>80</v>
      </c>
      <c r="B82" s="43" t="s">
        <v>160</v>
      </c>
      <c r="C82" s="44">
        <v>1308</v>
      </c>
      <c r="D82" s="45" t="s">
        <v>5</v>
      </c>
      <c r="E82" s="33">
        <f>F82-1</f>
        <v>46173</v>
      </c>
      <c r="F82" s="9">
        <f>F84-2</f>
        <v>46174</v>
      </c>
      <c r="G82" s="33">
        <f>F82+2</f>
        <v>46176</v>
      </c>
      <c r="H82" s="9">
        <f>G82+1</f>
        <v>46177</v>
      </c>
      <c r="I82" s="33"/>
      <c r="J82" s="9"/>
      <c r="K82" s="7">
        <f>G82+1</f>
        <v>46177</v>
      </c>
      <c r="L82" s="22">
        <f>K82+1</f>
        <v>46178</v>
      </c>
      <c r="M82" s="46">
        <f>C82+1</f>
        <v>1309</v>
      </c>
      <c r="N82" s="45" t="s">
        <v>65</v>
      </c>
      <c r="O82" s="33">
        <f>E91</f>
        <v>46180</v>
      </c>
      <c r="P82" s="22">
        <f>F91</f>
        <v>46181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46174</v>
      </c>
      <c r="G83" s="28">
        <f>F83+1</f>
        <v>46175</v>
      </c>
      <c r="H83" s="212"/>
      <c r="I83" s="28"/>
      <c r="J83" s="223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171</v>
      </c>
      <c r="C84" s="152">
        <v>2623</v>
      </c>
      <c r="D84" s="49" t="s">
        <v>5</v>
      </c>
      <c r="E84" s="54">
        <f>F84-1</f>
        <v>46175</v>
      </c>
      <c r="F84" s="181">
        <v>46176</v>
      </c>
      <c r="G84" s="28">
        <f>F84+3</f>
        <v>46179</v>
      </c>
      <c r="H84" s="29">
        <f>G84+1</f>
        <v>46180</v>
      </c>
      <c r="I84" s="28">
        <f>H84</f>
        <v>46180</v>
      </c>
      <c r="J84" s="29">
        <f>H84</f>
        <v>46180</v>
      </c>
      <c r="K84" s="28">
        <f>G84+1</f>
        <v>46180</v>
      </c>
      <c r="L84" s="30">
        <f>K84</f>
        <v>46180</v>
      </c>
      <c r="M84" s="52">
        <f>C84</f>
        <v>2623</v>
      </c>
      <c r="N84" s="49" t="s">
        <v>65</v>
      </c>
      <c r="O84" s="54">
        <f>E84+7</f>
        <v>46182</v>
      </c>
      <c r="P84" s="30">
        <f>O84+1</f>
        <v>46183</v>
      </c>
    </row>
    <row r="85" spans="1:16" s="2" customFormat="1" ht="14.25" customHeight="1" thickBot="1">
      <c r="A85" s="53" t="s">
        <v>77</v>
      </c>
      <c r="B85" s="53" t="str">
        <f>B61</f>
        <v>PANCON VICTORY</v>
      </c>
      <c r="C85" s="156">
        <v>2621</v>
      </c>
      <c r="D85" s="56" t="s">
        <v>5</v>
      </c>
      <c r="E85" s="28">
        <f>F85</f>
        <v>46176</v>
      </c>
      <c r="F85" s="29">
        <f>F84</f>
        <v>46176</v>
      </c>
      <c r="G85" s="28">
        <f t="shared" ref="G85:G91" si="20">F85+2</f>
        <v>46178</v>
      </c>
      <c r="H85" s="29">
        <f>G85+1</f>
        <v>46179</v>
      </c>
      <c r="I85" s="28"/>
      <c r="J85" s="29"/>
      <c r="K85" s="28"/>
      <c r="L85" s="214"/>
      <c r="M85" s="52">
        <f>C85+1</f>
        <v>2622</v>
      </c>
      <c r="N85" s="49" t="s">
        <v>65</v>
      </c>
      <c r="O85" s="28">
        <f>E85+7</f>
        <v>46183</v>
      </c>
      <c r="P85" s="29">
        <f>F85+7</f>
        <v>46183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46178</v>
      </c>
      <c r="G86" s="28">
        <f t="shared" si="20"/>
        <v>46180</v>
      </c>
      <c r="H86" s="214"/>
      <c r="I86" s="28"/>
      <c r="J86" s="222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B215</f>
        <v>TAI PING</v>
      </c>
      <c r="C87" s="60">
        <f>C215</f>
        <v>8762</v>
      </c>
      <c r="D87" s="56" t="s">
        <v>5</v>
      </c>
      <c r="E87" s="50"/>
      <c r="F87" s="29">
        <f>F215+1</f>
        <v>46182</v>
      </c>
      <c r="G87" s="28">
        <f t="shared" si="20"/>
        <v>46184</v>
      </c>
      <c r="H87" s="214"/>
      <c r="I87" s="28"/>
      <c r="J87" s="222"/>
      <c r="K87" s="213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46183</v>
      </c>
      <c r="F88" s="29">
        <f>F87+1</f>
        <v>46183</v>
      </c>
      <c r="G88" s="28">
        <f t="shared" si="20"/>
        <v>46185</v>
      </c>
      <c r="H88" s="29">
        <f>G88</f>
        <v>46185</v>
      </c>
      <c r="I88" s="28"/>
      <c r="J88" s="29"/>
      <c r="K88" s="213"/>
      <c r="L88" s="214"/>
      <c r="M88" s="52">
        <f>C88</f>
        <v>2131</v>
      </c>
      <c r="N88" s="49" t="s">
        <v>65</v>
      </c>
      <c r="O88" s="28">
        <f>E88+6</f>
        <v>46189</v>
      </c>
      <c r="P88" s="29">
        <f>O88</f>
        <v>46189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46180</v>
      </c>
      <c r="F89" s="29">
        <f>F84+4</f>
        <v>46180</v>
      </c>
      <c r="G89" s="28">
        <f t="shared" si="20"/>
        <v>46182</v>
      </c>
      <c r="H89" s="29">
        <f>G89+1</f>
        <v>46183</v>
      </c>
      <c r="I89" s="28"/>
      <c r="J89" s="29"/>
      <c r="K89" s="64">
        <f>G89+2</f>
        <v>46184</v>
      </c>
      <c r="L89" s="177">
        <f>K89</f>
        <v>46184</v>
      </c>
      <c r="M89" s="52">
        <f>C89</f>
        <v>2210</v>
      </c>
      <c r="N89" s="49" t="s">
        <v>65</v>
      </c>
      <c r="O89" s="54">
        <f>E98</f>
        <v>46187</v>
      </c>
      <c r="P89" s="30">
        <f>F98</f>
        <v>46187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46179</v>
      </c>
      <c r="F90" s="14">
        <f>F89</f>
        <v>46180</v>
      </c>
      <c r="G90" s="13">
        <f t="shared" si="20"/>
        <v>46182</v>
      </c>
      <c r="H90" s="29">
        <f>G90+1</f>
        <v>46183</v>
      </c>
      <c r="I90" s="13"/>
      <c r="J90" s="29"/>
      <c r="K90" s="13">
        <f>H90+1</f>
        <v>46184</v>
      </c>
      <c r="L90" s="23">
        <f>K90</f>
        <v>46184</v>
      </c>
      <c r="M90" s="41">
        <f>C90+1</f>
        <v>2106</v>
      </c>
      <c r="N90" s="42" t="s">
        <v>65</v>
      </c>
      <c r="O90" s="36">
        <f>E90+7</f>
        <v>46186</v>
      </c>
      <c r="P90" s="23">
        <f>F90+7</f>
        <v>46187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1309</v>
      </c>
      <c r="D91" s="10" t="s">
        <v>5</v>
      </c>
      <c r="E91" s="33">
        <f>F91-1</f>
        <v>46180</v>
      </c>
      <c r="F91" s="9">
        <f>F82+7</f>
        <v>46181</v>
      </c>
      <c r="G91" s="33">
        <f t="shared" si="20"/>
        <v>46183</v>
      </c>
      <c r="H91" s="9">
        <f>G91+1</f>
        <v>46184</v>
      </c>
      <c r="I91" s="33"/>
      <c r="J91" s="9"/>
      <c r="K91" s="7">
        <f>G91+1</f>
        <v>46184</v>
      </c>
      <c r="L91" s="22">
        <f>K91+1</f>
        <v>46185</v>
      </c>
      <c r="M91" s="46">
        <f>C91+1</f>
        <v>1310</v>
      </c>
      <c r="N91" s="45" t="s">
        <v>65</v>
      </c>
      <c r="O91" s="33">
        <f>E100</f>
        <v>46187</v>
      </c>
      <c r="P91" s="22">
        <f>F100</f>
        <v>46188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46181</v>
      </c>
      <c r="G92" s="28">
        <f>F92+1</f>
        <v>46182</v>
      </c>
      <c r="H92" s="212"/>
      <c r="I92" s="28"/>
      <c r="J92" s="223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DALIAN</v>
      </c>
      <c r="C93" s="55">
        <f>C84+1</f>
        <v>2624</v>
      </c>
      <c r="D93" s="56" t="s">
        <v>5</v>
      </c>
      <c r="E93" s="54">
        <f>F93</f>
        <v>46183</v>
      </c>
      <c r="F93" s="29">
        <f>F84+7</f>
        <v>46183</v>
      </c>
      <c r="G93" s="28">
        <f>F93+2</f>
        <v>46185</v>
      </c>
      <c r="H93" s="29">
        <f>G93+1</f>
        <v>46186</v>
      </c>
      <c r="I93" s="28"/>
      <c r="J93" s="29"/>
      <c r="K93" s="28">
        <f>G93+1</f>
        <v>46186</v>
      </c>
      <c r="L93" s="30">
        <f>K93+1</f>
        <v>46187</v>
      </c>
      <c r="M93" s="52">
        <f>C93</f>
        <v>2624</v>
      </c>
      <c r="N93" s="49" t="s">
        <v>65</v>
      </c>
      <c r="O93" s="54">
        <f>E93+7</f>
        <v>46190</v>
      </c>
      <c r="P93" s="30">
        <f>O93+1</f>
        <v>46191</v>
      </c>
    </row>
    <row r="94" spans="1:16" ht="14.25" customHeight="1" thickBot="1">
      <c r="A94" s="53" t="s">
        <v>77</v>
      </c>
      <c r="B94" s="53" t="str">
        <f>B63</f>
        <v>PANCON VICTORY</v>
      </c>
      <c r="C94" s="55">
        <f>C85+1</f>
        <v>2622</v>
      </c>
      <c r="D94" s="56" t="s">
        <v>5</v>
      </c>
      <c r="E94" s="28">
        <f>E85+7</f>
        <v>46183</v>
      </c>
      <c r="F94" s="29">
        <f>F85+7</f>
        <v>46183</v>
      </c>
      <c r="G94" s="28">
        <f>G63</f>
        <v>46185</v>
      </c>
      <c r="H94" s="29">
        <f>G94+1</f>
        <v>46186</v>
      </c>
      <c r="I94" s="28"/>
      <c r="J94" s="29"/>
      <c r="K94" s="28"/>
      <c r="L94" s="214"/>
      <c r="M94" s="52">
        <f>C94+1</f>
        <v>2623</v>
      </c>
      <c r="N94" s="49" t="s">
        <v>65</v>
      </c>
      <c r="O94" s="28">
        <f>E94+7</f>
        <v>46190</v>
      </c>
      <c r="P94" s="29">
        <f>F94+7</f>
        <v>46190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46185</v>
      </c>
      <c r="G95" s="28">
        <f>G86+7</f>
        <v>46187</v>
      </c>
      <c r="H95" s="214"/>
      <c r="I95" s="28"/>
      <c r="J95" s="222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46189</v>
      </c>
      <c r="G96" s="28">
        <f>G87+7</f>
        <v>46191</v>
      </c>
      <c r="H96" s="214"/>
      <c r="I96" s="28"/>
      <c r="J96" s="222"/>
      <c r="K96" s="213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0" t="s">
        <v>112</v>
      </c>
      <c r="C97" s="63">
        <v>2155</v>
      </c>
      <c r="D97" s="56" t="s">
        <v>5</v>
      </c>
      <c r="E97" s="28">
        <f>F97</f>
        <v>46190</v>
      </c>
      <c r="F97" s="29">
        <f>F88+7</f>
        <v>46190</v>
      </c>
      <c r="G97" s="28">
        <f>F97+2</f>
        <v>46192</v>
      </c>
      <c r="H97" s="29">
        <f>G97</f>
        <v>46192</v>
      </c>
      <c r="I97" s="28"/>
      <c r="J97" s="29"/>
      <c r="K97" s="213"/>
      <c r="L97" s="214"/>
      <c r="M97" s="52">
        <f>C97</f>
        <v>2155</v>
      </c>
      <c r="N97" s="49" t="s">
        <v>65</v>
      </c>
      <c r="O97" s="28">
        <f>E97+6</f>
        <v>46196</v>
      </c>
      <c r="P97" s="29">
        <f>O97</f>
        <v>46196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46187</v>
      </c>
      <c r="F98" s="29">
        <f>F93+4</f>
        <v>46187</v>
      </c>
      <c r="G98" s="28">
        <f t="shared" ref="G98" si="21">F98+2</f>
        <v>46189</v>
      </c>
      <c r="H98" s="29">
        <f>G98+1</f>
        <v>46190</v>
      </c>
      <c r="I98" s="28"/>
      <c r="J98" s="29"/>
      <c r="K98" s="64">
        <f>G98+2</f>
        <v>46191</v>
      </c>
      <c r="L98" s="177">
        <f>K98</f>
        <v>46191</v>
      </c>
      <c r="M98" s="52">
        <f>C98</f>
        <v>2211</v>
      </c>
      <c r="N98" s="49" t="s">
        <v>65</v>
      </c>
      <c r="O98" s="54">
        <f>O89+7</f>
        <v>46194</v>
      </c>
      <c r="P98" s="30">
        <f>P89+7</f>
        <v>46194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46189</v>
      </c>
      <c r="F99" s="14">
        <f>F97</f>
        <v>46190</v>
      </c>
      <c r="G99" s="13">
        <f>F99+2</f>
        <v>46192</v>
      </c>
      <c r="H99" s="29">
        <f>G99+1</f>
        <v>46193</v>
      </c>
      <c r="I99" s="13"/>
      <c r="J99" s="29"/>
      <c r="K99" s="13">
        <f>H99+1</f>
        <v>46194</v>
      </c>
      <c r="L99" s="23">
        <f>K99</f>
        <v>46194</v>
      </c>
      <c r="M99" s="41">
        <f>C99+1</f>
        <v>2107</v>
      </c>
      <c r="N99" s="42" t="s">
        <v>65</v>
      </c>
      <c r="O99" s="36">
        <f>E99+7</f>
        <v>46196</v>
      </c>
      <c r="P99" s="23">
        <f>F99+7</f>
        <v>46197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1310</v>
      </c>
      <c r="D100" s="10" t="s">
        <v>5</v>
      </c>
      <c r="E100" s="33">
        <f>F100-1</f>
        <v>46187</v>
      </c>
      <c r="F100" s="9">
        <f>F91+7</f>
        <v>46188</v>
      </c>
      <c r="G100" s="33">
        <f>F100+2</f>
        <v>46190</v>
      </c>
      <c r="H100" s="9">
        <f>G100+1</f>
        <v>46191</v>
      </c>
      <c r="I100" s="33"/>
      <c r="J100" s="9"/>
      <c r="K100" s="7">
        <f>G100+1</f>
        <v>46191</v>
      </c>
      <c r="L100" s="22">
        <f>K100+1</f>
        <v>46192</v>
      </c>
      <c r="M100" s="46">
        <f>C100+1</f>
        <v>1311</v>
      </c>
      <c r="N100" s="45" t="s">
        <v>65</v>
      </c>
      <c r="O100" s="33">
        <f>E109</f>
        <v>46194</v>
      </c>
      <c r="P100" s="22">
        <f>F109</f>
        <v>46195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46188</v>
      </c>
      <c r="G101" s="28">
        <f>F101+1</f>
        <v>46189</v>
      </c>
      <c r="H101" s="212"/>
      <c r="I101" s="28"/>
      <c r="J101" s="223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DALIAN</v>
      </c>
      <c r="C102" s="55">
        <f>C93+1</f>
        <v>2625</v>
      </c>
      <c r="D102" s="56" t="s">
        <v>5</v>
      </c>
      <c r="E102" s="54">
        <f>F102</f>
        <v>46190</v>
      </c>
      <c r="F102" s="29">
        <f t="shared" ref="F102:G105" si="22">F93+7</f>
        <v>46190</v>
      </c>
      <c r="G102" s="28">
        <f t="shared" si="22"/>
        <v>46192</v>
      </c>
      <c r="H102" s="29">
        <f>G102+1</f>
        <v>46193</v>
      </c>
      <c r="I102" s="28">
        <f>H102</f>
        <v>46193</v>
      </c>
      <c r="J102" s="29">
        <f>H102</f>
        <v>46193</v>
      </c>
      <c r="K102" s="28">
        <f>G102+1</f>
        <v>46193</v>
      </c>
      <c r="L102" s="30">
        <f>K102+1</f>
        <v>46194</v>
      </c>
      <c r="M102" s="52">
        <f>C102</f>
        <v>2625</v>
      </c>
      <c r="N102" s="49" t="s">
        <v>65</v>
      </c>
      <c r="O102" s="54">
        <f>E102+7</f>
        <v>46197</v>
      </c>
      <c r="P102" s="30">
        <f>O102+1</f>
        <v>46198</v>
      </c>
    </row>
    <row r="103" spans="1:16" ht="14.25" customHeight="1" thickBot="1">
      <c r="A103" s="53" t="s">
        <v>77</v>
      </c>
      <c r="B103" s="53" t="str">
        <f>B94</f>
        <v>PANCON VICTORY</v>
      </c>
      <c r="C103" s="55">
        <f>C94+1</f>
        <v>2623</v>
      </c>
      <c r="D103" s="56" t="s">
        <v>5</v>
      </c>
      <c r="E103" s="28">
        <f>E94+7</f>
        <v>46190</v>
      </c>
      <c r="F103" s="29">
        <f t="shared" si="22"/>
        <v>46190</v>
      </c>
      <c r="G103" s="28">
        <f t="shared" si="22"/>
        <v>46192</v>
      </c>
      <c r="H103" s="29">
        <f>G103+1</f>
        <v>46193</v>
      </c>
      <c r="I103" s="28"/>
      <c r="J103" s="29"/>
      <c r="K103" s="28"/>
      <c r="L103" s="214"/>
      <c r="M103" s="52">
        <f>C103+1</f>
        <v>2624</v>
      </c>
      <c r="N103" s="49" t="s">
        <v>65</v>
      </c>
      <c r="O103" s="28">
        <f>E103+7</f>
        <v>46197</v>
      </c>
      <c r="P103" s="29">
        <f>F103+7</f>
        <v>46197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46192</v>
      </c>
      <c r="G104" s="28">
        <f t="shared" si="22"/>
        <v>46194</v>
      </c>
      <c r="H104" s="214"/>
      <c r="I104" s="28"/>
      <c r="J104" s="222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46196</v>
      </c>
      <c r="G105" s="28">
        <f t="shared" si="22"/>
        <v>46198</v>
      </c>
      <c r="H105" s="214"/>
      <c r="I105" s="28"/>
      <c r="J105" s="222"/>
      <c r="K105" s="213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46194</v>
      </c>
      <c r="F106" s="29">
        <f>F102+4</f>
        <v>46194</v>
      </c>
      <c r="G106" s="28">
        <f>G102+4</f>
        <v>46196</v>
      </c>
      <c r="H106" s="29">
        <f>G106</f>
        <v>46196</v>
      </c>
      <c r="I106" s="28"/>
      <c r="J106" s="29"/>
      <c r="K106" s="213"/>
      <c r="L106" s="214"/>
      <c r="M106" s="52">
        <f>C106</f>
        <v>2133</v>
      </c>
      <c r="N106" s="49" t="s">
        <v>65</v>
      </c>
      <c r="O106" s="28">
        <f>E106+6</f>
        <v>46200</v>
      </c>
      <c r="P106" s="29">
        <f>O106</f>
        <v>46200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46194</v>
      </c>
      <c r="F107" s="29">
        <f>F102+4</f>
        <v>46194</v>
      </c>
      <c r="G107" s="28">
        <f t="shared" ref="G107" si="23">F107+2</f>
        <v>46196</v>
      </c>
      <c r="H107" s="29">
        <f>G107+1</f>
        <v>46197</v>
      </c>
      <c r="I107" s="28"/>
      <c r="J107" s="29"/>
      <c r="K107" s="64">
        <f>G107+2</f>
        <v>46198</v>
      </c>
      <c r="L107" s="177">
        <f>K107</f>
        <v>46198</v>
      </c>
      <c r="M107" s="52">
        <f>C107</f>
        <v>2212</v>
      </c>
      <c r="N107" s="49" t="s">
        <v>65</v>
      </c>
      <c r="O107" s="54">
        <f>O98+7</f>
        <v>46201</v>
      </c>
      <c r="P107" s="30">
        <f>P98+7</f>
        <v>46201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46193</v>
      </c>
      <c r="F108" s="14">
        <f>F106</f>
        <v>46194</v>
      </c>
      <c r="G108" s="13">
        <f>F108+2</f>
        <v>46196</v>
      </c>
      <c r="H108" s="29">
        <f>G108+1</f>
        <v>46197</v>
      </c>
      <c r="I108" s="13"/>
      <c r="J108" s="29"/>
      <c r="K108" s="13">
        <f>H108+1</f>
        <v>46198</v>
      </c>
      <c r="L108" s="23">
        <f>K108</f>
        <v>46198</v>
      </c>
      <c r="M108" s="41">
        <f>C108+1</f>
        <v>2108</v>
      </c>
      <c r="N108" s="42" t="s">
        <v>65</v>
      </c>
      <c r="O108" s="36">
        <f>E108+7</f>
        <v>46200</v>
      </c>
      <c r="P108" s="23">
        <f>F108+7</f>
        <v>46201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1311</v>
      </c>
      <c r="D109" s="10" t="s">
        <v>5</v>
      </c>
      <c r="E109" s="33">
        <f>F109-1</f>
        <v>46194</v>
      </c>
      <c r="F109" s="9">
        <f>F100+7</f>
        <v>46195</v>
      </c>
      <c r="G109" s="33">
        <f>F109+2</f>
        <v>46197</v>
      </c>
      <c r="H109" s="9">
        <f>G109+1</f>
        <v>46198</v>
      </c>
      <c r="I109" s="33"/>
      <c r="J109" s="9"/>
      <c r="K109" s="7">
        <f>G109+1</f>
        <v>46198</v>
      </c>
      <c r="L109" s="22">
        <f>K109+1</f>
        <v>46199</v>
      </c>
      <c r="M109" s="46">
        <f>C109+1</f>
        <v>1312</v>
      </c>
      <c r="N109" s="45" t="s">
        <v>65</v>
      </c>
      <c r="O109" s="33">
        <f>E119</f>
        <v>46201</v>
      </c>
      <c r="P109" s="22">
        <f>F119</f>
        <v>46202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46195</v>
      </c>
      <c r="G110" s="28">
        <f>F110+1</f>
        <v>46196</v>
      </c>
      <c r="H110" s="212"/>
      <c r="I110" s="28"/>
      <c r="J110" s="223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DALIAN</v>
      </c>
      <c r="C111" s="55">
        <f>C102+1</f>
        <v>2626</v>
      </c>
      <c r="D111" s="56" t="s">
        <v>5</v>
      </c>
      <c r="E111" s="54">
        <f>F111</f>
        <v>46197</v>
      </c>
      <c r="F111" s="29">
        <f t="shared" ref="F111:G114" si="24">F102+7</f>
        <v>46197</v>
      </c>
      <c r="G111" s="28">
        <f t="shared" si="24"/>
        <v>46199</v>
      </c>
      <c r="H111" s="29">
        <f>G111+1</f>
        <v>46200</v>
      </c>
      <c r="I111" s="28"/>
      <c r="J111" s="29"/>
      <c r="K111" s="28">
        <f>G111+1</f>
        <v>46200</v>
      </c>
      <c r="L111" s="30">
        <f>K111+1</f>
        <v>46201</v>
      </c>
      <c r="M111" s="52">
        <f>C111</f>
        <v>2626</v>
      </c>
      <c r="N111" s="49" t="s">
        <v>65</v>
      </c>
      <c r="O111" s="54">
        <f>E111+7</f>
        <v>46204</v>
      </c>
      <c r="P111" s="30">
        <f>O111+1</f>
        <v>46205</v>
      </c>
    </row>
    <row r="112" spans="1:16" ht="14.25" customHeight="1" thickBot="1">
      <c r="A112" s="53" t="s">
        <v>77</v>
      </c>
      <c r="B112" s="53" t="str">
        <f>B103</f>
        <v>PANCON VICTORY</v>
      </c>
      <c r="C112" s="55">
        <f>C103+1</f>
        <v>2624</v>
      </c>
      <c r="D112" s="49" t="s">
        <v>5</v>
      </c>
      <c r="E112" s="28">
        <f>E103+7</f>
        <v>46197</v>
      </c>
      <c r="F112" s="29">
        <f t="shared" si="24"/>
        <v>46197</v>
      </c>
      <c r="G112" s="28">
        <f t="shared" si="24"/>
        <v>46199</v>
      </c>
      <c r="H112" s="29">
        <f>G112+1</f>
        <v>46200</v>
      </c>
      <c r="I112" s="28"/>
      <c r="J112" s="29"/>
      <c r="K112" s="28"/>
      <c r="L112" s="214"/>
      <c r="M112" s="52">
        <f>C112+1</f>
        <v>2625</v>
      </c>
      <c r="N112" s="49" t="s">
        <v>65</v>
      </c>
      <c r="O112" s="36">
        <f>E112+7</f>
        <v>46204</v>
      </c>
      <c r="P112" s="23">
        <f>F112+7</f>
        <v>46204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46199</v>
      </c>
      <c r="G113" s="28">
        <f t="shared" si="24"/>
        <v>46201</v>
      </c>
      <c r="H113" s="214"/>
      <c r="I113" s="28"/>
      <c r="J113" s="222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46203</v>
      </c>
      <c r="G114" s="28">
        <f t="shared" si="24"/>
        <v>46205</v>
      </c>
      <c r="H114" s="214"/>
      <c r="I114" s="28"/>
      <c r="J114" s="222"/>
      <c r="K114" s="213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4"/>
      <c r="I115" s="28"/>
      <c r="J115" s="222"/>
      <c r="K115" s="213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49" t="str">
        <f>B97</f>
        <v>SITC HOCHIMINH</v>
      </c>
      <c r="C116" s="15">
        <f>C97+2</f>
        <v>2157</v>
      </c>
      <c r="D116" s="12" t="s">
        <v>5</v>
      </c>
      <c r="E116" s="13">
        <f>E106+7</f>
        <v>46201</v>
      </c>
      <c r="F116" s="14">
        <f>F106+7</f>
        <v>46201</v>
      </c>
      <c r="G116" s="13">
        <f>G106+7</f>
        <v>46203</v>
      </c>
      <c r="H116" s="14">
        <f>G116</f>
        <v>46203</v>
      </c>
      <c r="I116" s="13"/>
      <c r="J116" s="14"/>
      <c r="K116" s="208"/>
      <c r="L116" s="209"/>
      <c r="M116" s="41">
        <f>C116</f>
        <v>2157</v>
      </c>
      <c r="N116" s="42" t="s">
        <v>65</v>
      </c>
      <c r="O116" s="36">
        <f>O106+7</f>
        <v>46207</v>
      </c>
      <c r="P116" s="23">
        <f>P106+7</f>
        <v>46207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46201</v>
      </c>
      <c r="F117" s="29">
        <f>F112+4</f>
        <v>46201</v>
      </c>
      <c r="G117" s="28">
        <f t="shared" ref="G117" si="25">F117+2</f>
        <v>46203</v>
      </c>
      <c r="H117" s="29">
        <f>G117+1</f>
        <v>46204</v>
      </c>
      <c r="I117" s="28"/>
      <c r="J117" s="29"/>
      <c r="K117" s="64">
        <f>G117+2</f>
        <v>46205</v>
      </c>
      <c r="L117" s="177">
        <f>K117</f>
        <v>46205</v>
      </c>
      <c r="M117" s="52">
        <f>C117</f>
        <v>2213</v>
      </c>
      <c r="N117" s="49" t="s">
        <v>65</v>
      </c>
      <c r="O117" s="36">
        <f>O107+7</f>
        <v>46208</v>
      </c>
      <c r="P117" s="23">
        <f>P107+7</f>
        <v>46208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46200</v>
      </c>
      <c r="F118" s="14">
        <f>F108+7</f>
        <v>46201</v>
      </c>
      <c r="G118" s="13">
        <f>G108+7</f>
        <v>46203</v>
      </c>
      <c r="H118" s="29">
        <f>G118+1</f>
        <v>46204</v>
      </c>
      <c r="I118" s="13"/>
      <c r="J118" s="29"/>
      <c r="K118" s="13">
        <f>H118+1</f>
        <v>46205</v>
      </c>
      <c r="L118" s="23">
        <f>K118</f>
        <v>46205</v>
      </c>
      <c r="M118" s="41">
        <f>C118+1</f>
        <v>2109</v>
      </c>
      <c r="N118" s="42" t="s">
        <v>65</v>
      </c>
      <c r="O118" s="36">
        <f>E118+7</f>
        <v>46207</v>
      </c>
      <c r="P118" s="23">
        <f>F118+7</f>
        <v>46208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1312</v>
      </c>
      <c r="D119" s="10" t="s">
        <v>5</v>
      </c>
      <c r="E119" s="33">
        <f>F119-1</f>
        <v>46201</v>
      </c>
      <c r="F119" s="9">
        <f>F121-2</f>
        <v>46202</v>
      </c>
      <c r="G119" s="33">
        <f>F119+2</f>
        <v>46204</v>
      </c>
      <c r="H119" s="9">
        <f>G119+1</f>
        <v>46205</v>
      </c>
      <c r="I119" s="33"/>
      <c r="J119" s="9"/>
      <c r="K119" s="7">
        <f>G119+1</f>
        <v>46205</v>
      </c>
      <c r="L119" s="22">
        <f>K119+1</f>
        <v>46206</v>
      </c>
      <c r="M119" s="46">
        <f>C119+1</f>
        <v>1313</v>
      </c>
      <c r="N119" s="45" t="s">
        <v>65</v>
      </c>
      <c r="O119" s="33">
        <f>E128</f>
        <v>46208</v>
      </c>
      <c r="P119" s="22">
        <f>F128</f>
        <v>46209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46202</v>
      </c>
      <c r="G120" s="28">
        <f>F120+1</f>
        <v>46203</v>
      </c>
      <c r="H120" s="212"/>
      <c r="I120" s="28"/>
      <c r="J120" s="223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DALIAN</v>
      </c>
      <c r="C121" s="55">
        <f>C111+1</f>
        <v>2627</v>
      </c>
      <c r="D121" s="56" t="s">
        <v>5</v>
      </c>
      <c r="E121" s="54">
        <f>F121</f>
        <v>46204</v>
      </c>
      <c r="F121" s="29">
        <f t="shared" ref="F121:G124" si="26">F111+7</f>
        <v>46204</v>
      </c>
      <c r="G121" s="28">
        <f t="shared" si="26"/>
        <v>46206</v>
      </c>
      <c r="H121" s="29">
        <f>G121+1</f>
        <v>46207</v>
      </c>
      <c r="I121" s="28">
        <f>H121</f>
        <v>46207</v>
      </c>
      <c r="J121" s="29">
        <f>H121</f>
        <v>46207</v>
      </c>
      <c r="K121" s="28">
        <f>G121+1</f>
        <v>46207</v>
      </c>
      <c r="L121" s="30">
        <f>K121+1</f>
        <v>46208</v>
      </c>
      <c r="M121" s="52">
        <f>C121</f>
        <v>2627</v>
      </c>
      <c r="N121" s="49" t="s">
        <v>65</v>
      </c>
      <c r="O121" s="54">
        <f>E121+7</f>
        <v>46211</v>
      </c>
      <c r="P121" s="30">
        <f>O121+1</f>
        <v>46212</v>
      </c>
    </row>
    <row r="122" spans="1:16" ht="14.25" customHeight="1" thickBot="1">
      <c r="A122" s="53" t="s">
        <v>77</v>
      </c>
      <c r="B122" s="53" t="str">
        <f>B112</f>
        <v>PANCON VICTORY</v>
      </c>
      <c r="C122" s="55">
        <f>C112+1</f>
        <v>2625</v>
      </c>
      <c r="D122" s="49" t="s">
        <v>5</v>
      </c>
      <c r="E122" s="28">
        <f>E113+7</f>
        <v>7</v>
      </c>
      <c r="F122" s="29">
        <f t="shared" ref="F122" si="27">F113+7</f>
        <v>46206</v>
      </c>
      <c r="G122" s="28">
        <f t="shared" si="26"/>
        <v>46206</v>
      </c>
      <c r="H122" s="29">
        <f>G122+1</f>
        <v>46207</v>
      </c>
      <c r="I122" s="28"/>
      <c r="J122" s="29"/>
      <c r="K122" s="28"/>
      <c r="L122" s="214"/>
      <c r="M122" s="41">
        <f>C122+1</f>
        <v>2626</v>
      </c>
      <c r="N122" s="42" t="s">
        <v>65</v>
      </c>
      <c r="O122" s="13">
        <f>E122+7</f>
        <v>14</v>
      </c>
      <c r="P122" s="14">
        <f>F122+7</f>
        <v>46213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46206</v>
      </c>
      <c r="G123" s="28">
        <f t="shared" si="26"/>
        <v>46208</v>
      </c>
      <c r="H123" s="214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46210</v>
      </c>
      <c r="G124" s="28">
        <f t="shared" si="26"/>
        <v>46212</v>
      </c>
      <c r="H124" s="214"/>
      <c r="I124" s="213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46208</v>
      </c>
      <c r="F125" s="29">
        <f>F116+7</f>
        <v>46208</v>
      </c>
      <c r="G125" s="28">
        <f>G116+7</f>
        <v>46210</v>
      </c>
      <c r="H125" s="29">
        <f>G125</f>
        <v>46210</v>
      </c>
      <c r="I125" s="213"/>
      <c r="J125" s="214"/>
      <c r="K125" s="52">
        <f>C125</f>
        <v>2135</v>
      </c>
      <c r="L125" s="49" t="s">
        <v>65</v>
      </c>
      <c r="M125" s="28">
        <f>E125+6</f>
        <v>46214</v>
      </c>
      <c r="N125" s="29">
        <f>M125</f>
        <v>46214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46208</v>
      </c>
      <c r="F126" s="29">
        <f>F121+4</f>
        <v>46208</v>
      </c>
      <c r="G126" s="28">
        <f t="shared" ref="G126" si="28">F126+2</f>
        <v>46210</v>
      </c>
      <c r="H126" s="29">
        <f>G126+1</f>
        <v>46211</v>
      </c>
      <c r="I126" s="64">
        <f>G126+2</f>
        <v>46212</v>
      </c>
      <c r="J126" s="177">
        <f>I126</f>
        <v>46212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46207</v>
      </c>
      <c r="F127" s="14">
        <f>F118+7</f>
        <v>46208</v>
      </c>
      <c r="G127" s="13">
        <f>G118+7</f>
        <v>46210</v>
      </c>
      <c r="H127" s="29">
        <f>G127+1</f>
        <v>46211</v>
      </c>
      <c r="I127" s="13">
        <f>H127+1</f>
        <v>46212</v>
      </c>
      <c r="J127" s="23">
        <f>I127</f>
        <v>46212</v>
      </c>
      <c r="K127" s="41">
        <f>C127+1</f>
        <v>2110</v>
      </c>
      <c r="L127" s="42" t="s">
        <v>65</v>
      </c>
      <c r="M127" s="36">
        <f>E127+7</f>
        <v>46214</v>
      </c>
      <c r="N127" s="23">
        <f>F127+7</f>
        <v>46215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1313</v>
      </c>
      <c r="D128" s="10" t="s">
        <v>5</v>
      </c>
      <c r="E128" s="33">
        <f>F128-1</f>
        <v>46208</v>
      </c>
      <c r="F128" s="9">
        <f>F130-2</f>
        <v>46209</v>
      </c>
      <c r="G128" s="33">
        <f>F128+2</f>
        <v>46211</v>
      </c>
      <c r="H128" s="9">
        <f>G128+1</f>
        <v>46212</v>
      </c>
      <c r="I128" s="7">
        <f>G128+1</f>
        <v>46212</v>
      </c>
      <c r="J128" s="22">
        <f>I128+1</f>
        <v>46213</v>
      </c>
      <c r="K128" s="46">
        <f>C128+1</f>
        <v>1314</v>
      </c>
      <c r="L128" s="45" t="s">
        <v>65</v>
      </c>
      <c r="M128" s="33">
        <f>E137</f>
        <v>46215</v>
      </c>
      <c r="N128" s="22">
        <f>F137</f>
        <v>46216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46209</v>
      </c>
      <c r="G129" s="28">
        <f>F129+1</f>
        <v>46210</v>
      </c>
      <c r="H129" s="212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DALIAN</v>
      </c>
      <c r="C130" s="55">
        <f>C16</f>
        <v>2627</v>
      </c>
      <c r="D130" s="56" t="s">
        <v>5</v>
      </c>
      <c r="E130" s="54">
        <f>F130</f>
        <v>46211</v>
      </c>
      <c r="F130" s="29">
        <f t="shared" ref="F130:G134" si="29">F121+7</f>
        <v>46211</v>
      </c>
      <c r="G130" s="28">
        <f t="shared" si="29"/>
        <v>46213</v>
      </c>
      <c r="H130" s="29">
        <f>G130+1</f>
        <v>46214</v>
      </c>
      <c r="I130" s="28">
        <f>G130+1</f>
        <v>46214</v>
      </c>
      <c r="J130" s="30">
        <f>I130+1</f>
        <v>46215</v>
      </c>
      <c r="K130" s="52">
        <f>C130</f>
        <v>2627</v>
      </c>
      <c r="L130" s="49" t="s">
        <v>65</v>
      </c>
      <c r="M130" s="54">
        <f>E130+7</f>
        <v>46218</v>
      </c>
      <c r="N130" s="30">
        <f>M130</f>
        <v>46218</v>
      </c>
    </row>
    <row r="131" spans="1:14" s="2" customFormat="1" ht="14.25" hidden="1" customHeight="1">
      <c r="A131" s="53" t="s">
        <v>77</v>
      </c>
      <c r="B131" s="53" t="str">
        <f>B122</f>
        <v>PANCON VICTORY</v>
      </c>
      <c r="C131" s="55">
        <f>C122+1</f>
        <v>2626</v>
      </c>
      <c r="D131" s="49" t="s">
        <v>5</v>
      </c>
      <c r="E131" s="28">
        <f>F131-1</f>
        <v>46212</v>
      </c>
      <c r="F131" s="29">
        <f t="shared" si="29"/>
        <v>46213</v>
      </c>
      <c r="G131" s="28">
        <f t="shared" si="29"/>
        <v>46213</v>
      </c>
      <c r="H131" s="29">
        <f>G131+1</f>
        <v>46214</v>
      </c>
      <c r="I131" s="28"/>
      <c r="J131" s="214"/>
      <c r="K131" s="52">
        <f>C131+1</f>
        <v>2627</v>
      </c>
      <c r="L131" s="49" t="s">
        <v>65</v>
      </c>
      <c r="M131" s="28">
        <f>E131+7</f>
        <v>46219</v>
      </c>
      <c r="N131" s="29">
        <f>F131+7</f>
        <v>46220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46213</v>
      </c>
      <c r="G132" s="28">
        <f t="shared" si="29"/>
        <v>46215</v>
      </c>
      <c r="H132" s="214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46217</v>
      </c>
      <c r="G133" s="28">
        <f t="shared" si="29"/>
        <v>46219</v>
      </c>
      <c r="H133" s="214"/>
      <c r="I133" s="213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46215</v>
      </c>
      <c r="F134" s="29">
        <f t="shared" si="29"/>
        <v>46215</v>
      </c>
      <c r="G134" s="28">
        <f t="shared" si="29"/>
        <v>46217</v>
      </c>
      <c r="H134" s="29">
        <f>H125+7</f>
        <v>46217</v>
      </c>
      <c r="I134" s="213"/>
      <c r="J134" s="214"/>
      <c r="K134" s="52">
        <f>C134</f>
        <v>2159</v>
      </c>
      <c r="L134" s="49" t="s">
        <v>65</v>
      </c>
      <c r="M134" s="28">
        <f>E134+6</f>
        <v>46221</v>
      </c>
      <c r="N134" s="29">
        <f>M134</f>
        <v>46221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46215</v>
      </c>
      <c r="G135" s="28">
        <f>F135+2</f>
        <v>46217</v>
      </c>
      <c r="H135" s="214"/>
      <c r="I135" s="64">
        <f>G135+2</f>
        <v>46219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46214</v>
      </c>
      <c r="F136" s="14">
        <f>F127+7</f>
        <v>46215</v>
      </c>
      <c r="G136" s="13">
        <f>G127+7</f>
        <v>46217</v>
      </c>
      <c r="H136" s="29">
        <f>G136+1</f>
        <v>46218</v>
      </c>
      <c r="I136" s="13">
        <f>H136+1</f>
        <v>46219</v>
      </c>
      <c r="J136" s="23">
        <f>I136</f>
        <v>46219</v>
      </c>
      <c r="K136" s="41">
        <f>C136+1</f>
        <v>2111</v>
      </c>
      <c r="L136" s="42" t="s">
        <v>65</v>
      </c>
      <c r="M136" s="36">
        <f>E136+7</f>
        <v>46221</v>
      </c>
      <c r="N136" s="23">
        <f>F136+7</f>
        <v>46222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1314</v>
      </c>
      <c r="D137" s="10" t="s">
        <v>5</v>
      </c>
      <c r="E137" s="33">
        <f>F137-1</f>
        <v>46215</v>
      </c>
      <c r="F137" s="9">
        <f>F139-2</f>
        <v>46216</v>
      </c>
      <c r="G137" s="33">
        <f>F137+2</f>
        <v>46218</v>
      </c>
      <c r="H137" s="9">
        <f>G137+1</f>
        <v>46219</v>
      </c>
      <c r="I137" s="7">
        <f>G137+1</f>
        <v>46219</v>
      </c>
      <c r="J137" s="22">
        <f>I137+1</f>
        <v>46220</v>
      </c>
      <c r="K137" s="46">
        <f>C137+1</f>
        <v>1315</v>
      </c>
      <c r="L137" s="45" t="s">
        <v>65</v>
      </c>
      <c r="M137" s="33">
        <f>E146</f>
        <v>46222</v>
      </c>
      <c r="N137" s="22">
        <f>F146</f>
        <v>46223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46216</v>
      </c>
      <c r="G138" s="28">
        <f>F138+1</f>
        <v>46217</v>
      </c>
      <c r="H138" s="212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DALIAN</v>
      </c>
      <c r="C139" s="55">
        <f>C18</f>
        <v>2628</v>
      </c>
      <c r="D139" s="56" t="s">
        <v>5</v>
      </c>
      <c r="E139" s="54">
        <f>F139</f>
        <v>46218</v>
      </c>
      <c r="F139" s="29">
        <f t="shared" ref="F139:G143" si="30">F130+7</f>
        <v>46218</v>
      </c>
      <c r="G139" s="28">
        <f t="shared" si="30"/>
        <v>46220</v>
      </c>
      <c r="H139" s="29">
        <f>G139+1</f>
        <v>46221</v>
      </c>
      <c r="I139" s="28">
        <f>G139+1</f>
        <v>46221</v>
      </c>
      <c r="J139" s="30">
        <f>I139+1</f>
        <v>46222</v>
      </c>
      <c r="K139" s="52">
        <f>C139</f>
        <v>2628</v>
      </c>
      <c r="L139" s="49" t="s">
        <v>65</v>
      </c>
      <c r="M139" s="54">
        <f>E139+7</f>
        <v>46225</v>
      </c>
      <c r="N139" s="30">
        <f>M139</f>
        <v>46225</v>
      </c>
    </row>
    <row r="140" spans="1:14" ht="14.25" hidden="1" customHeight="1">
      <c r="A140" s="53" t="s">
        <v>77</v>
      </c>
      <c r="B140" s="53" t="str">
        <f>B131</f>
        <v>PANCON VICTORY</v>
      </c>
      <c r="C140" s="55">
        <f>C131+1</f>
        <v>2627</v>
      </c>
      <c r="D140" s="49" t="s">
        <v>5</v>
      </c>
      <c r="E140" s="28">
        <f>F140-1</f>
        <v>46219</v>
      </c>
      <c r="F140" s="29">
        <f t="shared" si="30"/>
        <v>46220</v>
      </c>
      <c r="G140" s="28">
        <f t="shared" si="30"/>
        <v>46220</v>
      </c>
      <c r="H140" s="29">
        <f>G140+1</f>
        <v>46221</v>
      </c>
      <c r="I140" s="28"/>
      <c r="J140" s="214"/>
      <c r="K140" s="52">
        <f>C140+1</f>
        <v>2628</v>
      </c>
      <c r="L140" s="49" t="s">
        <v>65</v>
      </c>
      <c r="M140" s="28">
        <f>E140+7</f>
        <v>46226</v>
      </c>
      <c r="N140" s="29">
        <f>F140+7</f>
        <v>46227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46220</v>
      </c>
      <c r="G141" s="28">
        <f t="shared" si="30"/>
        <v>46222</v>
      </c>
      <c r="H141" s="214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46224</v>
      </c>
      <c r="G142" s="28">
        <f t="shared" si="30"/>
        <v>46226</v>
      </c>
      <c r="H142" s="214"/>
      <c r="I142" s="213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46222</v>
      </c>
      <c r="F143" s="29">
        <f t="shared" si="30"/>
        <v>46222</v>
      </c>
      <c r="G143" s="28">
        <f t="shared" si="30"/>
        <v>46224</v>
      </c>
      <c r="H143" s="29">
        <f>G143</f>
        <v>46224</v>
      </c>
      <c r="I143" s="213"/>
      <c r="J143" s="214"/>
      <c r="K143" s="52">
        <f>C143</f>
        <v>2137</v>
      </c>
      <c r="L143" s="49" t="s">
        <v>65</v>
      </c>
      <c r="M143" s="28">
        <f>E143+6</f>
        <v>46228</v>
      </c>
      <c r="N143" s="29">
        <f>M143</f>
        <v>46228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46222</v>
      </c>
      <c r="G144" s="28">
        <f>F144+2</f>
        <v>46224</v>
      </c>
      <c r="H144" s="214"/>
      <c r="I144" s="64">
        <f>G144+2</f>
        <v>46226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46221</v>
      </c>
      <c r="F145" s="14">
        <f>F136+7</f>
        <v>46222</v>
      </c>
      <c r="G145" s="13">
        <f>G136+7</f>
        <v>46224</v>
      </c>
      <c r="H145" s="29">
        <f>G145+1</f>
        <v>46225</v>
      </c>
      <c r="I145" s="13">
        <f>H145+1</f>
        <v>46226</v>
      </c>
      <c r="J145" s="23">
        <f>I145</f>
        <v>46226</v>
      </c>
      <c r="K145" s="41">
        <f>C145+1</f>
        <v>2112</v>
      </c>
      <c r="L145" s="42" t="s">
        <v>65</v>
      </c>
      <c r="M145" s="36">
        <f>E145+7</f>
        <v>46228</v>
      </c>
      <c r="N145" s="23">
        <f>F145+7</f>
        <v>46229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1315</v>
      </c>
      <c r="D146" s="10" t="s">
        <v>5</v>
      </c>
      <c r="E146" s="33">
        <f>F146-1</f>
        <v>46222</v>
      </c>
      <c r="F146" s="9">
        <f>F148-2</f>
        <v>46223</v>
      </c>
      <c r="G146" s="33">
        <f>F146+2</f>
        <v>46225</v>
      </c>
      <c r="H146" s="9">
        <f>G146+1</f>
        <v>46226</v>
      </c>
      <c r="I146" s="7">
        <f>G146+1</f>
        <v>46226</v>
      </c>
      <c r="J146" s="22">
        <f>I146+1</f>
        <v>46227</v>
      </c>
      <c r="K146" s="46">
        <f>C146+1</f>
        <v>1316</v>
      </c>
      <c r="L146" s="45" t="s">
        <v>65</v>
      </c>
      <c r="M146" s="33">
        <f>E155</f>
        <v>46229</v>
      </c>
      <c r="N146" s="22">
        <f>F155</f>
        <v>46230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46223</v>
      </c>
      <c r="G147" s="28"/>
      <c r="H147" s="212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DALIAN</v>
      </c>
      <c r="C148" s="55">
        <f>C20</f>
        <v>2629</v>
      </c>
      <c r="D148" s="56" t="s">
        <v>5</v>
      </c>
      <c r="E148" s="54">
        <f>F148</f>
        <v>46225</v>
      </c>
      <c r="F148" s="29">
        <f t="shared" ref="F148:G152" si="31">F139+7</f>
        <v>46225</v>
      </c>
      <c r="G148" s="28">
        <f t="shared" si="31"/>
        <v>46227</v>
      </c>
      <c r="H148" s="29">
        <f>G148+1</f>
        <v>46228</v>
      </c>
      <c r="I148" s="28">
        <f>G148+1</f>
        <v>46228</v>
      </c>
      <c r="J148" s="30">
        <f>I148+1</f>
        <v>46229</v>
      </c>
      <c r="K148" s="52">
        <f>C148</f>
        <v>2629</v>
      </c>
      <c r="L148" s="49" t="s">
        <v>65</v>
      </c>
      <c r="M148" s="54">
        <f>E148+7</f>
        <v>46232</v>
      </c>
      <c r="N148" s="30">
        <f>M148</f>
        <v>46232</v>
      </c>
    </row>
    <row r="149" spans="1:14" ht="14.25" hidden="1" customHeight="1">
      <c r="A149" s="53" t="s">
        <v>77</v>
      </c>
      <c r="B149" s="53" t="str">
        <f>B140</f>
        <v>PANCON VICTORY</v>
      </c>
      <c r="C149" s="55">
        <f>C140+1</f>
        <v>2628</v>
      </c>
      <c r="D149" s="49" t="s">
        <v>5</v>
      </c>
      <c r="E149" s="28">
        <f>F149-1</f>
        <v>46226</v>
      </c>
      <c r="F149" s="29">
        <f t="shared" si="31"/>
        <v>46227</v>
      </c>
      <c r="G149" s="28">
        <f t="shared" si="31"/>
        <v>46227</v>
      </c>
      <c r="H149" s="29">
        <f>G149+1</f>
        <v>46228</v>
      </c>
      <c r="I149" s="28"/>
      <c r="J149" s="214"/>
      <c r="K149" s="52">
        <f>C149+1</f>
        <v>2629</v>
      </c>
      <c r="L149" s="49" t="s">
        <v>65</v>
      </c>
      <c r="M149" s="28">
        <f>E149+7</f>
        <v>46233</v>
      </c>
      <c r="N149" s="29">
        <f>F149+7</f>
        <v>46234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46227</v>
      </c>
      <c r="G150" s="28">
        <f t="shared" si="31"/>
        <v>46229</v>
      </c>
      <c r="H150" s="214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46231</v>
      </c>
      <c r="G151" s="28">
        <f t="shared" si="31"/>
        <v>46233</v>
      </c>
      <c r="H151" s="214"/>
      <c r="I151" s="213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46229</v>
      </c>
      <c r="F152" s="29">
        <f t="shared" si="31"/>
        <v>46229</v>
      </c>
      <c r="G152" s="28">
        <f t="shared" si="31"/>
        <v>46231</v>
      </c>
      <c r="H152" s="29">
        <f>G152</f>
        <v>46231</v>
      </c>
      <c r="I152" s="213"/>
      <c r="J152" s="214"/>
      <c r="K152" s="52">
        <f>C152</f>
        <v>2161</v>
      </c>
      <c r="L152" s="49" t="s">
        <v>65</v>
      </c>
      <c r="M152" s="28">
        <f>E152+6</f>
        <v>46235</v>
      </c>
      <c r="N152" s="29">
        <f>M152</f>
        <v>46235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46229</v>
      </c>
      <c r="G153" s="28">
        <f>F153+2</f>
        <v>46231</v>
      </c>
      <c r="H153" s="214"/>
      <c r="I153" s="64">
        <f>G153+2</f>
        <v>46233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46228</v>
      </c>
      <c r="F154" s="14">
        <f>F145+7</f>
        <v>46229</v>
      </c>
      <c r="G154" s="13">
        <f>G145+7</f>
        <v>46231</v>
      </c>
      <c r="H154" s="29">
        <f>G154+1</f>
        <v>46232</v>
      </c>
      <c r="I154" s="13">
        <f>H154+1</f>
        <v>46233</v>
      </c>
      <c r="J154" s="23">
        <f>I154</f>
        <v>46233</v>
      </c>
      <c r="K154" s="41">
        <f>C154+1</f>
        <v>2113</v>
      </c>
      <c r="L154" s="42" t="s">
        <v>65</v>
      </c>
      <c r="M154" s="36">
        <f>E154+7</f>
        <v>46235</v>
      </c>
      <c r="N154" s="23">
        <f>F154+7</f>
        <v>46236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1316</v>
      </c>
      <c r="D155" s="10" t="s">
        <v>5</v>
      </c>
      <c r="E155" s="33">
        <f>F155-1</f>
        <v>46229</v>
      </c>
      <c r="F155" s="9">
        <f>F157-2</f>
        <v>46230</v>
      </c>
      <c r="G155" s="33">
        <f>F155+2</f>
        <v>46232</v>
      </c>
      <c r="H155" s="9">
        <f>G155+1</f>
        <v>46233</v>
      </c>
      <c r="I155" s="7">
        <f>G155+1</f>
        <v>46233</v>
      </c>
      <c r="J155" s="22">
        <f>I155+1</f>
        <v>46234</v>
      </c>
      <c r="K155" s="46">
        <f>C155+1</f>
        <v>1317</v>
      </c>
      <c r="L155" s="45" t="s">
        <v>65</v>
      </c>
      <c r="M155" s="33">
        <f>M146+7</f>
        <v>46236</v>
      </c>
      <c r="N155" s="22">
        <f>N146+7</f>
        <v>46237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46230</v>
      </c>
      <c r="G156" s="28"/>
      <c r="H156" s="212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DALIAN</v>
      </c>
      <c r="C157" s="55">
        <f>C22</f>
        <v>2630</v>
      </c>
      <c r="D157" s="56" t="s">
        <v>5</v>
      </c>
      <c r="E157" s="54">
        <f>F157</f>
        <v>46232</v>
      </c>
      <c r="F157" s="29">
        <f t="shared" ref="F157:G161" si="32">F148+7</f>
        <v>46232</v>
      </c>
      <c r="G157" s="28">
        <f t="shared" si="32"/>
        <v>46234</v>
      </c>
      <c r="H157" s="29">
        <f>G157+1</f>
        <v>46235</v>
      </c>
      <c r="I157" s="28">
        <f>G157+1</f>
        <v>46235</v>
      </c>
      <c r="J157" s="30">
        <f>I157+1</f>
        <v>46236</v>
      </c>
      <c r="K157" s="52">
        <f>C157</f>
        <v>2630</v>
      </c>
      <c r="L157" s="49" t="s">
        <v>65</v>
      </c>
      <c r="M157" s="54">
        <f>E157+7</f>
        <v>46239</v>
      </c>
      <c r="N157" s="30">
        <f>M157</f>
        <v>46239</v>
      </c>
    </row>
    <row r="158" spans="1:14" ht="14.25" hidden="1" customHeight="1">
      <c r="A158" s="53" t="s">
        <v>77</v>
      </c>
      <c r="B158" s="53" t="str">
        <f>B149</f>
        <v>PANCON VICTORY</v>
      </c>
      <c r="C158" s="55">
        <f>C149+1</f>
        <v>2629</v>
      </c>
      <c r="D158" s="49" t="s">
        <v>5</v>
      </c>
      <c r="E158" s="28">
        <f>F158-1</f>
        <v>46233</v>
      </c>
      <c r="F158" s="29">
        <f t="shared" si="32"/>
        <v>46234</v>
      </c>
      <c r="G158" s="28">
        <f t="shared" si="32"/>
        <v>46234</v>
      </c>
      <c r="H158" s="29">
        <f>G158+1</f>
        <v>46235</v>
      </c>
      <c r="I158" s="28"/>
      <c r="J158" s="214"/>
      <c r="K158" s="52">
        <f>C158+1</f>
        <v>2630</v>
      </c>
      <c r="L158" s="49" t="s">
        <v>65</v>
      </c>
      <c r="M158" s="28">
        <f>E158+7</f>
        <v>46240</v>
      </c>
      <c r="N158" s="29">
        <f>F158+7</f>
        <v>46241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46234</v>
      </c>
      <c r="G159" s="28">
        <f t="shared" si="32"/>
        <v>46236</v>
      </c>
      <c r="H159" s="214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46238</v>
      </c>
      <c r="G160" s="28">
        <f t="shared" si="32"/>
        <v>46240</v>
      </c>
      <c r="H160" s="214"/>
      <c r="I160" s="213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46236</v>
      </c>
      <c r="F161" s="29">
        <f t="shared" si="32"/>
        <v>46236</v>
      </c>
      <c r="G161" s="28">
        <f t="shared" si="32"/>
        <v>46238</v>
      </c>
      <c r="H161" s="29">
        <f>G161</f>
        <v>46238</v>
      </c>
      <c r="I161" s="213"/>
      <c r="J161" s="214"/>
      <c r="K161" s="52">
        <f>C161</f>
        <v>2139</v>
      </c>
      <c r="L161" s="49" t="s">
        <v>65</v>
      </c>
      <c r="M161" s="28">
        <f>E161+6</f>
        <v>46242</v>
      </c>
      <c r="N161" s="29">
        <f>M161</f>
        <v>46242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46236</v>
      </c>
      <c r="G162" s="28">
        <f>F162+2</f>
        <v>46238</v>
      </c>
      <c r="H162" s="214"/>
      <c r="I162" s="64">
        <f>G162+2</f>
        <v>46240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46235</v>
      </c>
      <c r="F163" s="14">
        <f>F154+7</f>
        <v>46236</v>
      </c>
      <c r="G163" s="13">
        <f>G154+7</f>
        <v>46238</v>
      </c>
      <c r="H163" s="29">
        <f>G163+1</f>
        <v>46239</v>
      </c>
      <c r="I163" s="13">
        <f>H163+1</f>
        <v>46240</v>
      </c>
      <c r="J163" s="23">
        <f>I163</f>
        <v>46240</v>
      </c>
      <c r="K163" s="41">
        <f>C163+1</f>
        <v>2114</v>
      </c>
      <c r="L163" s="42" t="s">
        <v>65</v>
      </c>
      <c r="M163" s="36">
        <f>E163+7</f>
        <v>46242</v>
      </c>
      <c r="N163" s="23">
        <f>F163+7</f>
        <v>46243</v>
      </c>
    </row>
    <row r="164" spans="1:14" s="2" customFormat="1" ht="15.75" customHeight="1" thickBot="1">
      <c r="A164" s="307" t="s">
        <v>27</v>
      </c>
      <c r="B164" s="308"/>
      <c r="C164" s="308"/>
      <c r="D164" s="308"/>
      <c r="E164" s="308"/>
      <c r="F164" s="308"/>
      <c r="G164" s="308"/>
      <c r="H164" s="308"/>
      <c r="I164" s="308"/>
      <c r="J164" s="308"/>
      <c r="K164" s="308"/>
      <c r="L164" s="309"/>
      <c r="M164" s="1"/>
    </row>
    <row r="165" spans="1:14" ht="20.25" customHeight="1" thickBot="1">
      <c r="A165" s="68" t="s">
        <v>69</v>
      </c>
      <c r="B165" s="216" t="s">
        <v>1</v>
      </c>
      <c r="C165" s="312" t="s">
        <v>2</v>
      </c>
      <c r="D165" s="311"/>
      <c r="E165" s="287" t="s">
        <v>14</v>
      </c>
      <c r="F165" s="288"/>
      <c r="G165" s="287" t="s">
        <v>8</v>
      </c>
      <c r="H165" s="288"/>
      <c r="I165" s="287" t="s">
        <v>2</v>
      </c>
      <c r="J165" s="294"/>
      <c r="K165" s="287" t="s">
        <v>14</v>
      </c>
      <c r="L165" s="288"/>
      <c r="N165" s="2"/>
    </row>
    <row r="166" spans="1:14" ht="20.25" customHeight="1" thickBot="1">
      <c r="A166" s="210"/>
      <c r="B166" s="5"/>
      <c r="C166" s="277"/>
      <c r="D166" s="278"/>
      <c r="E166" s="213" t="s">
        <v>66</v>
      </c>
      <c r="F166" s="214" t="s">
        <v>67</v>
      </c>
      <c r="G166" s="213" t="s">
        <v>66</v>
      </c>
      <c r="H166" s="214" t="s">
        <v>67</v>
      </c>
      <c r="I166" s="277"/>
      <c r="J166" s="278"/>
      <c r="K166" s="213" t="s">
        <v>66</v>
      </c>
      <c r="L166" s="214" t="s">
        <v>67</v>
      </c>
    </row>
    <row r="167" spans="1:14" ht="15" customHeight="1">
      <c r="A167" s="5" t="s">
        <v>83</v>
      </c>
      <c r="B167" s="20" t="s">
        <v>161</v>
      </c>
      <c r="C167" s="69">
        <v>2259</v>
      </c>
      <c r="D167" s="10" t="s">
        <v>5</v>
      </c>
      <c r="E167" s="33">
        <f>F167-1</f>
        <v>46176</v>
      </c>
      <c r="F167" s="8">
        <v>46177</v>
      </c>
      <c r="G167" s="33">
        <f t="shared" ref="G167:H182" si="33">F167+1</f>
        <v>46178</v>
      </c>
      <c r="H167" s="9">
        <f>G167</f>
        <v>46178</v>
      </c>
      <c r="I167" s="34">
        <f>C167</f>
        <v>2259</v>
      </c>
      <c r="J167" s="35" t="s">
        <v>65</v>
      </c>
      <c r="K167" s="33">
        <f>L167-1</f>
        <v>46179</v>
      </c>
      <c r="L167" s="9">
        <f>G167+2</f>
        <v>46180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2260</v>
      </c>
      <c r="D168" s="12" t="s">
        <v>5</v>
      </c>
      <c r="E168" s="36">
        <f>E167+4</f>
        <v>46180</v>
      </c>
      <c r="F168" s="14">
        <f>F167+3</f>
        <v>46180</v>
      </c>
      <c r="G168" s="36">
        <f t="shared" si="33"/>
        <v>46181</v>
      </c>
      <c r="H168" s="14">
        <f t="shared" si="33"/>
        <v>46182</v>
      </c>
      <c r="I168" s="37">
        <f t="shared" ref="I168:I184" si="35">C168</f>
        <v>2260</v>
      </c>
      <c r="J168" s="38" t="s">
        <v>65</v>
      </c>
      <c r="K168" s="36">
        <f>L168-1</f>
        <v>46183</v>
      </c>
      <c r="L168" s="14">
        <f>H168+2</f>
        <v>46184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2261</v>
      </c>
      <c r="D169" s="10" t="s">
        <v>5</v>
      </c>
      <c r="E169" s="33">
        <f>E167+7</f>
        <v>46183</v>
      </c>
      <c r="F169" s="9">
        <f>F167+7</f>
        <v>46184</v>
      </c>
      <c r="G169" s="33">
        <f t="shared" si="33"/>
        <v>46185</v>
      </c>
      <c r="H169" s="9">
        <f t="shared" si="33"/>
        <v>46186</v>
      </c>
      <c r="I169" s="34">
        <f t="shared" si="35"/>
        <v>2261</v>
      </c>
      <c r="J169" s="35" t="s">
        <v>65</v>
      </c>
      <c r="K169" s="33">
        <f t="shared" ref="K169:K184" si="37">L169-1</f>
        <v>46186</v>
      </c>
      <c r="L169" s="9">
        <f>G169+2</f>
        <v>46187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2262</v>
      </c>
      <c r="D170" s="12" t="s">
        <v>5</v>
      </c>
      <c r="E170" s="36">
        <f>E169+3</f>
        <v>46186</v>
      </c>
      <c r="F170" s="14">
        <f>F168+7</f>
        <v>46187</v>
      </c>
      <c r="G170" s="36">
        <f t="shared" si="33"/>
        <v>46188</v>
      </c>
      <c r="H170" s="14">
        <f t="shared" si="33"/>
        <v>46189</v>
      </c>
      <c r="I170" s="37">
        <f t="shared" si="35"/>
        <v>2262</v>
      </c>
      <c r="J170" s="38" t="s">
        <v>65</v>
      </c>
      <c r="K170" s="36">
        <f t="shared" si="37"/>
        <v>46190</v>
      </c>
      <c r="L170" s="14">
        <f>H170+2</f>
        <v>46191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2263</v>
      </c>
      <c r="D171" s="10" t="s">
        <v>5</v>
      </c>
      <c r="E171" s="33">
        <f t="shared" ref="E171" si="38">E169+7</f>
        <v>46190</v>
      </c>
      <c r="F171" s="9">
        <f>F170+4</f>
        <v>46191</v>
      </c>
      <c r="G171" s="33">
        <f t="shared" si="33"/>
        <v>46192</v>
      </c>
      <c r="H171" s="9">
        <f>H167+7</f>
        <v>46185</v>
      </c>
      <c r="I171" s="34">
        <f t="shared" si="35"/>
        <v>2263</v>
      </c>
      <c r="J171" s="35" t="s">
        <v>65</v>
      </c>
      <c r="K171" s="33">
        <f t="shared" si="37"/>
        <v>46193</v>
      </c>
      <c r="L171" s="9">
        <f>G171+2</f>
        <v>46194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2264</v>
      </c>
      <c r="D172" s="12" t="s">
        <v>5</v>
      </c>
      <c r="E172" s="36">
        <f t="shared" ref="E172" si="39">E171+3</f>
        <v>46193</v>
      </c>
      <c r="F172" s="14">
        <f t="shared" ref="F172:F178" si="40">F170+7</f>
        <v>46194</v>
      </c>
      <c r="G172" s="36">
        <f t="shared" si="33"/>
        <v>46195</v>
      </c>
      <c r="H172" s="14">
        <f t="shared" si="33"/>
        <v>46196</v>
      </c>
      <c r="I172" s="37">
        <f t="shared" si="35"/>
        <v>2264</v>
      </c>
      <c r="J172" s="38" t="s">
        <v>65</v>
      </c>
      <c r="K172" s="36">
        <f t="shared" si="37"/>
        <v>46197</v>
      </c>
      <c r="L172" s="14">
        <f>H172+2</f>
        <v>46198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2265</v>
      </c>
      <c r="D173" s="10" t="s">
        <v>5</v>
      </c>
      <c r="E173" s="33">
        <f t="shared" ref="E173" si="41">E171+7</f>
        <v>46197</v>
      </c>
      <c r="F173" s="9">
        <f t="shared" si="40"/>
        <v>46198</v>
      </c>
      <c r="G173" s="33">
        <f t="shared" si="33"/>
        <v>46199</v>
      </c>
      <c r="H173" s="9">
        <f t="shared" si="33"/>
        <v>46200</v>
      </c>
      <c r="I173" s="34">
        <f t="shared" si="35"/>
        <v>2265</v>
      </c>
      <c r="J173" s="35" t="s">
        <v>65</v>
      </c>
      <c r="K173" s="33">
        <f t="shared" si="37"/>
        <v>46200</v>
      </c>
      <c r="L173" s="9">
        <f>G173+2</f>
        <v>46201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2266</v>
      </c>
      <c r="D174" s="12" t="s">
        <v>5</v>
      </c>
      <c r="E174" s="36">
        <f t="shared" ref="E174" si="42">E173+3</f>
        <v>46200</v>
      </c>
      <c r="F174" s="14">
        <f t="shared" si="40"/>
        <v>46201</v>
      </c>
      <c r="G174" s="36">
        <f t="shared" si="33"/>
        <v>46202</v>
      </c>
      <c r="H174" s="14">
        <f t="shared" si="33"/>
        <v>46203</v>
      </c>
      <c r="I174" s="37">
        <f t="shared" si="35"/>
        <v>2266</v>
      </c>
      <c r="J174" s="38" t="s">
        <v>65</v>
      </c>
      <c r="K174" s="36">
        <f t="shared" si="37"/>
        <v>46204</v>
      </c>
      <c r="L174" s="14">
        <f>H174+2</f>
        <v>46205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2267</v>
      </c>
      <c r="D175" s="10" t="s">
        <v>5</v>
      </c>
      <c r="E175" s="33">
        <f t="shared" ref="E175" si="43">E173+7</f>
        <v>46204</v>
      </c>
      <c r="F175" s="9">
        <f t="shared" si="40"/>
        <v>46205</v>
      </c>
      <c r="G175" s="33">
        <f t="shared" si="33"/>
        <v>46206</v>
      </c>
      <c r="H175" s="9">
        <f>G175</f>
        <v>46206</v>
      </c>
      <c r="I175" s="34">
        <f t="shared" si="35"/>
        <v>2267</v>
      </c>
      <c r="J175" s="35" t="s">
        <v>65</v>
      </c>
      <c r="K175" s="33">
        <f t="shared" si="37"/>
        <v>46207</v>
      </c>
      <c r="L175" s="9">
        <f>G175+2</f>
        <v>46208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2268</v>
      </c>
      <c r="D176" s="12" t="s">
        <v>5</v>
      </c>
      <c r="E176" s="36">
        <f t="shared" ref="E176" si="44">E175+3</f>
        <v>46207</v>
      </c>
      <c r="F176" s="14">
        <f t="shared" si="40"/>
        <v>46208</v>
      </c>
      <c r="G176" s="36">
        <f t="shared" si="33"/>
        <v>46209</v>
      </c>
      <c r="H176" s="14">
        <f t="shared" si="33"/>
        <v>46210</v>
      </c>
      <c r="I176" s="37">
        <f t="shared" si="35"/>
        <v>2268</v>
      </c>
      <c r="J176" s="38" t="s">
        <v>65</v>
      </c>
      <c r="K176" s="36">
        <f t="shared" si="37"/>
        <v>46211</v>
      </c>
      <c r="L176" s="14">
        <f>H176+2</f>
        <v>46212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2269</v>
      </c>
      <c r="D177" s="10" t="s">
        <v>5</v>
      </c>
      <c r="E177" s="33">
        <f t="shared" ref="E177" si="45">E175+7</f>
        <v>46211</v>
      </c>
      <c r="F177" s="9">
        <f t="shared" si="40"/>
        <v>46212</v>
      </c>
      <c r="G177" s="33">
        <f t="shared" si="33"/>
        <v>46213</v>
      </c>
      <c r="H177" s="9">
        <f t="shared" si="33"/>
        <v>46214</v>
      </c>
      <c r="I177" s="34">
        <f t="shared" si="35"/>
        <v>2269</v>
      </c>
      <c r="J177" s="35" t="s">
        <v>65</v>
      </c>
      <c r="K177" s="33">
        <f t="shared" si="37"/>
        <v>46214</v>
      </c>
      <c r="L177" s="9">
        <f>G177+2</f>
        <v>46215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2270</v>
      </c>
      <c r="D178" s="12" t="s">
        <v>5</v>
      </c>
      <c r="E178" s="36">
        <f t="shared" ref="E178" si="46">E177+3</f>
        <v>46214</v>
      </c>
      <c r="F178" s="14">
        <f t="shared" si="40"/>
        <v>46215</v>
      </c>
      <c r="G178" s="36">
        <f t="shared" si="33"/>
        <v>46216</v>
      </c>
      <c r="H178" s="14">
        <f t="shared" si="33"/>
        <v>46217</v>
      </c>
      <c r="I178" s="37">
        <f t="shared" si="35"/>
        <v>2270</v>
      </c>
      <c r="J178" s="38" t="s">
        <v>65</v>
      </c>
      <c r="K178" s="36">
        <f t="shared" si="37"/>
        <v>46218</v>
      </c>
      <c r="L178" s="14">
        <f>H178+2</f>
        <v>46219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2271</v>
      </c>
      <c r="D179" s="10" t="s">
        <v>5</v>
      </c>
      <c r="E179" s="33">
        <f t="shared" ref="E179" si="47">E177+7</f>
        <v>46218</v>
      </c>
      <c r="F179" s="9">
        <f>F178+4</f>
        <v>46219</v>
      </c>
      <c r="G179" s="33">
        <f t="shared" si="33"/>
        <v>46220</v>
      </c>
      <c r="H179" s="9">
        <f>G179</f>
        <v>46220</v>
      </c>
      <c r="I179" s="34">
        <f t="shared" si="35"/>
        <v>2271</v>
      </c>
      <c r="J179" s="35" t="s">
        <v>65</v>
      </c>
      <c r="K179" s="33">
        <f t="shared" si="37"/>
        <v>46221</v>
      </c>
      <c r="L179" s="9">
        <f>G179+2</f>
        <v>46222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2272</v>
      </c>
      <c r="D180" s="12" t="s">
        <v>5</v>
      </c>
      <c r="E180" s="36">
        <f t="shared" ref="E180" si="48">E179+3</f>
        <v>46221</v>
      </c>
      <c r="F180" s="14">
        <f>F178+7</f>
        <v>46222</v>
      </c>
      <c r="G180" s="36">
        <f t="shared" si="33"/>
        <v>46223</v>
      </c>
      <c r="H180" s="14">
        <f t="shared" si="33"/>
        <v>46224</v>
      </c>
      <c r="I180" s="37">
        <f t="shared" si="35"/>
        <v>2272</v>
      </c>
      <c r="J180" s="38" t="s">
        <v>65</v>
      </c>
      <c r="K180" s="36">
        <f t="shared" si="37"/>
        <v>46225</v>
      </c>
      <c r="L180" s="14">
        <f>H180+2</f>
        <v>46226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2273</v>
      </c>
      <c r="D181" s="10" t="s">
        <v>5</v>
      </c>
      <c r="E181" s="33">
        <f t="shared" ref="E181" si="49">E179+7</f>
        <v>46225</v>
      </c>
      <c r="F181" s="9">
        <f>F179+7</f>
        <v>46226</v>
      </c>
      <c r="G181" s="33">
        <f t="shared" si="33"/>
        <v>46227</v>
      </c>
      <c r="H181" s="9">
        <f t="shared" si="33"/>
        <v>46228</v>
      </c>
      <c r="I181" s="34">
        <f t="shared" si="35"/>
        <v>2273</v>
      </c>
      <c r="J181" s="35" t="s">
        <v>65</v>
      </c>
      <c r="K181" s="33">
        <f t="shared" si="37"/>
        <v>46228</v>
      </c>
      <c r="L181" s="9">
        <f>G181+2</f>
        <v>46229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2274</v>
      </c>
      <c r="D182" s="12" t="s">
        <v>5</v>
      </c>
      <c r="E182" s="36">
        <f t="shared" ref="E182" si="50">E181+3</f>
        <v>46228</v>
      </c>
      <c r="F182" s="14">
        <f>F180+7</f>
        <v>46229</v>
      </c>
      <c r="G182" s="36">
        <f t="shared" si="33"/>
        <v>46230</v>
      </c>
      <c r="H182" s="14">
        <f t="shared" si="33"/>
        <v>46231</v>
      </c>
      <c r="I182" s="37">
        <f t="shared" si="35"/>
        <v>2274</v>
      </c>
      <c r="J182" s="38" t="s">
        <v>65</v>
      </c>
      <c r="K182" s="36">
        <f t="shared" si="37"/>
        <v>46232</v>
      </c>
      <c r="L182" s="14">
        <f>H182+2</f>
        <v>46233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2275</v>
      </c>
      <c r="D183" s="10" t="s">
        <v>5</v>
      </c>
      <c r="E183" s="33">
        <f t="shared" ref="E183" si="51">E181+7</f>
        <v>46232</v>
      </c>
      <c r="F183" s="9">
        <f>F181+7</f>
        <v>46233</v>
      </c>
      <c r="G183" s="33">
        <f t="shared" ref="G183:H184" si="52">F183+1</f>
        <v>46234</v>
      </c>
      <c r="H183" s="9">
        <f>G183</f>
        <v>46234</v>
      </c>
      <c r="I183" s="34">
        <f t="shared" si="35"/>
        <v>2275</v>
      </c>
      <c r="J183" s="35" t="s">
        <v>65</v>
      </c>
      <c r="K183" s="33">
        <f t="shared" si="37"/>
        <v>46235</v>
      </c>
      <c r="L183" s="9">
        <f>G183+2</f>
        <v>46236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2276</v>
      </c>
      <c r="D184" s="56" t="s">
        <v>5</v>
      </c>
      <c r="E184" s="54">
        <f t="shared" ref="E184" si="53">E183+3</f>
        <v>46235</v>
      </c>
      <c r="F184" s="29">
        <f>F182+7</f>
        <v>46236</v>
      </c>
      <c r="G184" s="54">
        <f t="shared" si="52"/>
        <v>46237</v>
      </c>
      <c r="H184" s="29">
        <f t="shared" si="52"/>
        <v>46238</v>
      </c>
      <c r="I184" s="50">
        <f t="shared" si="35"/>
        <v>2276</v>
      </c>
      <c r="J184" s="227" t="s">
        <v>65</v>
      </c>
      <c r="K184" s="54">
        <f t="shared" si="37"/>
        <v>46239</v>
      </c>
      <c r="L184" s="29">
        <f>H184+2</f>
        <v>46240</v>
      </c>
      <c r="M184" s="2"/>
      <c r="N184" s="2"/>
    </row>
    <row r="185" spans="1:14" ht="16.5" customHeight="1" thickBot="1">
      <c r="A185" s="307" t="s">
        <v>28</v>
      </c>
      <c r="B185" s="308"/>
      <c r="C185" s="308"/>
      <c r="D185" s="308"/>
      <c r="E185" s="308"/>
      <c r="F185" s="308"/>
      <c r="G185" s="308"/>
      <c r="H185" s="308"/>
      <c r="I185" s="308"/>
      <c r="J185" s="308"/>
      <c r="K185" s="308"/>
      <c r="L185" s="308"/>
      <c r="M185" s="308"/>
      <c r="N185" s="309"/>
    </row>
    <row r="186" spans="1:14" s="2" customFormat="1" ht="20.25" customHeight="1" thickBot="1">
      <c r="A186" s="3" t="s">
        <v>69</v>
      </c>
      <c r="B186" s="3" t="s">
        <v>1</v>
      </c>
      <c r="C186" s="287" t="s">
        <v>2</v>
      </c>
      <c r="D186" s="300"/>
      <c r="E186" s="287" t="s">
        <v>29</v>
      </c>
      <c r="F186" s="288"/>
      <c r="G186" s="287" t="s">
        <v>30</v>
      </c>
      <c r="H186" s="288"/>
      <c r="I186" s="287" t="s">
        <v>2</v>
      </c>
      <c r="J186" s="300"/>
      <c r="K186" s="287" t="s">
        <v>30</v>
      </c>
      <c r="L186" s="288"/>
      <c r="M186" s="287" t="s">
        <v>29</v>
      </c>
      <c r="N186" s="288"/>
    </row>
    <row r="187" spans="1:14" s="2" customFormat="1" ht="20.25" customHeight="1" thickBot="1">
      <c r="A187" s="4"/>
      <c r="B187" s="4"/>
      <c r="C187" s="287"/>
      <c r="D187" s="288"/>
      <c r="E187" s="208" t="s">
        <v>66</v>
      </c>
      <c r="F187" s="209" t="s">
        <v>67</v>
      </c>
      <c r="G187" s="208" t="s">
        <v>66</v>
      </c>
      <c r="H187" s="209" t="s">
        <v>67</v>
      </c>
      <c r="I187" s="289"/>
      <c r="J187" s="290"/>
      <c r="K187" s="208" t="s">
        <v>66</v>
      </c>
      <c r="L187" s="209" t="s">
        <v>67</v>
      </c>
      <c r="M187" s="208" t="s">
        <v>66</v>
      </c>
      <c r="N187" s="209" t="s">
        <v>67</v>
      </c>
    </row>
    <row r="188" spans="1:14" s="2" customFormat="1" ht="14.25" customHeight="1">
      <c r="A188" s="5" t="s">
        <v>85</v>
      </c>
      <c r="B188" s="20" t="s">
        <v>172</v>
      </c>
      <c r="C188" s="252">
        <v>2627</v>
      </c>
      <c r="D188" s="72" t="s">
        <v>5</v>
      </c>
      <c r="E188" s="7">
        <f t="shared" ref="E188:E210" si="54">F188-1</f>
        <v>46174</v>
      </c>
      <c r="F188" s="8">
        <v>46175</v>
      </c>
      <c r="G188" s="7">
        <f>F188+1</f>
        <v>46176</v>
      </c>
      <c r="H188" s="9">
        <f>G188+1</f>
        <v>46177</v>
      </c>
      <c r="I188" s="66">
        <f>C188</f>
        <v>2627</v>
      </c>
      <c r="J188" s="10" t="s">
        <v>65</v>
      </c>
      <c r="K188" s="7">
        <f>E188-2</f>
        <v>46172</v>
      </c>
      <c r="L188" s="9">
        <f>F188-2</f>
        <v>46173</v>
      </c>
      <c r="M188" s="7">
        <f>E188</f>
        <v>46174</v>
      </c>
      <c r="N188" s="9">
        <f>F188</f>
        <v>46175</v>
      </c>
    </row>
    <row r="189" spans="1:14" s="2" customFormat="1" ht="14.25" customHeight="1">
      <c r="A189" s="25" t="str">
        <f>A188</f>
        <v>PQS</v>
      </c>
      <c r="B189" s="25" t="str">
        <f>B188</f>
        <v>PACIFIC SINGAPORE</v>
      </c>
      <c r="C189" s="253">
        <f>C188+1</f>
        <v>2628</v>
      </c>
      <c r="D189" s="72" t="s">
        <v>5</v>
      </c>
      <c r="E189" s="28">
        <f>E188+3</f>
        <v>46177</v>
      </c>
      <c r="F189" s="29">
        <f>F188+3</f>
        <v>46178</v>
      </c>
      <c r="G189" s="28">
        <f>G188+3</f>
        <v>46179</v>
      </c>
      <c r="H189" s="29">
        <f>H188+3</f>
        <v>46180</v>
      </c>
      <c r="I189" s="55">
        <f>I188+1</f>
        <v>2628</v>
      </c>
      <c r="J189" s="56"/>
      <c r="K189" s="28"/>
      <c r="L189" s="29"/>
      <c r="M189" s="28">
        <f>E189+7</f>
        <v>46184</v>
      </c>
      <c r="N189" s="29">
        <f>F189+7</f>
        <v>46185</v>
      </c>
    </row>
    <row r="190" spans="1:14" s="2" customFormat="1" ht="14.25" customHeight="1" thickBot="1">
      <c r="A190" s="173" t="s">
        <v>114</v>
      </c>
      <c r="B190" s="142" t="s">
        <v>173</v>
      </c>
      <c r="C190" s="11">
        <v>2627</v>
      </c>
      <c r="D190" s="73" t="s">
        <v>5</v>
      </c>
      <c r="E190" s="13">
        <f>F190</f>
        <v>46180</v>
      </c>
      <c r="F190" s="14">
        <f>F189+2</f>
        <v>46180</v>
      </c>
      <c r="G190" s="13">
        <f>F190+2</f>
        <v>46182</v>
      </c>
      <c r="H190" s="14">
        <f t="shared" ref="H190:H210" si="55">G190+1</f>
        <v>46183</v>
      </c>
      <c r="I190" s="15">
        <f>C190+1</f>
        <v>2628</v>
      </c>
      <c r="J190" s="12" t="s">
        <v>65</v>
      </c>
      <c r="K190" s="13"/>
      <c r="L190" s="14"/>
      <c r="M190" s="13">
        <f>E193</f>
        <v>46187</v>
      </c>
      <c r="N190" s="14">
        <f>F193</f>
        <v>46187</v>
      </c>
    </row>
    <row r="191" spans="1:14" s="2" customFormat="1" ht="14.25" customHeight="1">
      <c r="A191" s="5" t="s">
        <v>85</v>
      </c>
      <c r="B191" s="5" t="str">
        <f>B188</f>
        <v>PACIFIC SINGAPORE</v>
      </c>
      <c r="C191" s="185">
        <f>C188+2</f>
        <v>2629</v>
      </c>
      <c r="D191" s="10" t="s">
        <v>5</v>
      </c>
      <c r="E191" s="7">
        <f t="shared" si="54"/>
        <v>46181</v>
      </c>
      <c r="F191" s="9">
        <f>F188+7</f>
        <v>46182</v>
      </c>
      <c r="G191" s="7">
        <f>F191+1</f>
        <v>46183</v>
      </c>
      <c r="H191" s="9">
        <f t="shared" si="55"/>
        <v>46184</v>
      </c>
      <c r="I191" s="66">
        <f>C191</f>
        <v>2629</v>
      </c>
      <c r="J191" s="10" t="s">
        <v>65</v>
      </c>
      <c r="K191" s="7">
        <f>K188+7</f>
        <v>46179</v>
      </c>
      <c r="L191" s="9">
        <f>L188+7</f>
        <v>46180</v>
      </c>
      <c r="M191" s="7">
        <f>M188+7</f>
        <v>46181</v>
      </c>
      <c r="N191" s="9">
        <f>N188+7</f>
        <v>46182</v>
      </c>
    </row>
    <row r="192" spans="1:14" s="2" customFormat="1" ht="14.25" customHeight="1">
      <c r="A192" s="25" t="str">
        <f>A191</f>
        <v>PQS</v>
      </c>
      <c r="B192" s="25" t="str">
        <f>B191</f>
        <v>PACIFIC SINGAPORE</v>
      </c>
      <c r="C192" s="253">
        <f>C191+1</f>
        <v>2630</v>
      </c>
      <c r="D192" s="56" t="str">
        <f>D191</f>
        <v>E</v>
      </c>
      <c r="E192" s="28">
        <f>E191+3</f>
        <v>46184</v>
      </c>
      <c r="F192" s="29">
        <f>F191+3</f>
        <v>46185</v>
      </c>
      <c r="G192" s="28">
        <f>G191+3</f>
        <v>46186</v>
      </c>
      <c r="H192" s="29">
        <f>H191+3</f>
        <v>46187</v>
      </c>
      <c r="I192" s="55">
        <f>I191+1</f>
        <v>2630</v>
      </c>
      <c r="J192" s="56"/>
      <c r="K192" s="28"/>
      <c r="L192" s="29"/>
      <c r="M192" s="28">
        <f>E192+7</f>
        <v>46191</v>
      </c>
      <c r="N192" s="29">
        <f>F192+7</f>
        <v>46192</v>
      </c>
    </row>
    <row r="193" spans="1:14" s="2" customFormat="1" ht="14.25" customHeight="1" thickBot="1">
      <c r="A193" s="173" t="s">
        <v>85</v>
      </c>
      <c r="B193" s="142" t="s">
        <v>167</v>
      </c>
      <c r="C193" s="143">
        <v>2645</v>
      </c>
      <c r="D193" s="12" t="s">
        <v>5</v>
      </c>
      <c r="E193" s="13">
        <f>E190+7</f>
        <v>46187</v>
      </c>
      <c r="F193" s="14">
        <f>F190+7</f>
        <v>46187</v>
      </c>
      <c r="G193" s="13">
        <f>G190+7</f>
        <v>46189</v>
      </c>
      <c r="H193" s="14">
        <f>H190+7</f>
        <v>46190</v>
      </c>
      <c r="I193" s="15">
        <f>C193+1</f>
        <v>2646</v>
      </c>
      <c r="J193" s="12" t="s">
        <v>65</v>
      </c>
      <c r="K193" s="13"/>
      <c r="L193" s="14"/>
      <c r="M193" s="13">
        <f>M190+7</f>
        <v>46194</v>
      </c>
      <c r="N193" s="14">
        <f>N190+7</f>
        <v>46194</v>
      </c>
    </row>
    <row r="194" spans="1:14" s="2" customFormat="1" ht="14.25" customHeight="1">
      <c r="A194" s="5" t="s">
        <v>85</v>
      </c>
      <c r="B194" s="5" t="str">
        <f>B188</f>
        <v>PACIFIC SINGAPORE</v>
      </c>
      <c r="C194" s="185">
        <f>C191+2</f>
        <v>2631</v>
      </c>
      <c r="D194" s="10" t="s">
        <v>5</v>
      </c>
      <c r="E194" s="7">
        <f t="shared" si="54"/>
        <v>46188</v>
      </c>
      <c r="F194" s="9">
        <f>F188+14</f>
        <v>46189</v>
      </c>
      <c r="G194" s="7">
        <f>F194+1</f>
        <v>46190</v>
      </c>
      <c r="H194" s="9">
        <f t="shared" si="55"/>
        <v>46191</v>
      </c>
      <c r="I194" s="66">
        <f>C194</f>
        <v>2631</v>
      </c>
      <c r="J194" s="10" t="s">
        <v>65</v>
      </c>
      <c r="K194" s="7">
        <f>K191+7</f>
        <v>46186</v>
      </c>
      <c r="L194" s="9">
        <f>L191+7</f>
        <v>46187</v>
      </c>
      <c r="M194" s="7">
        <f>M191+7</f>
        <v>46188</v>
      </c>
      <c r="N194" s="9">
        <f>N191+7</f>
        <v>46189</v>
      </c>
    </row>
    <row r="195" spans="1:14" s="2" customFormat="1" ht="14.25" customHeight="1">
      <c r="A195" s="25" t="str">
        <f>A194</f>
        <v>PQS</v>
      </c>
      <c r="B195" s="25" t="str">
        <f>B194</f>
        <v>PACIFIC SINGAPORE</v>
      </c>
      <c r="C195" s="253">
        <f>C194+1</f>
        <v>2632</v>
      </c>
      <c r="D195" s="56" t="str">
        <f>D194</f>
        <v>E</v>
      </c>
      <c r="E195" s="28">
        <f>E194+3</f>
        <v>46191</v>
      </c>
      <c r="F195" s="29">
        <f>F194+3</f>
        <v>46192</v>
      </c>
      <c r="G195" s="28">
        <f>G194+3</f>
        <v>46193</v>
      </c>
      <c r="H195" s="29">
        <f>H194+3</f>
        <v>46194</v>
      </c>
      <c r="I195" s="55">
        <v>2555</v>
      </c>
      <c r="J195" s="56"/>
      <c r="K195" s="28"/>
      <c r="L195" s="29"/>
      <c r="M195" s="28">
        <f>E195+7</f>
        <v>46198</v>
      </c>
      <c r="N195" s="29">
        <f>F195+7</f>
        <v>46199</v>
      </c>
    </row>
    <row r="196" spans="1:14" s="2" customFormat="1" ht="14.25" customHeight="1" thickBot="1">
      <c r="A196" s="173" t="s">
        <v>85</v>
      </c>
      <c r="B196" s="128" t="str">
        <f>B190</f>
        <v>SITC MOJI</v>
      </c>
      <c r="C196" s="15">
        <f>C190+4</f>
        <v>2631</v>
      </c>
      <c r="D196" s="12" t="s">
        <v>5</v>
      </c>
      <c r="E196" s="13">
        <f>E193+7</f>
        <v>46194</v>
      </c>
      <c r="F196" s="14">
        <f>F193+7</f>
        <v>46194</v>
      </c>
      <c r="G196" s="13">
        <f>G193+7</f>
        <v>46196</v>
      </c>
      <c r="H196" s="14">
        <f>H193+7</f>
        <v>46197</v>
      </c>
      <c r="I196" s="55">
        <v>2557</v>
      </c>
      <c r="J196" s="12" t="s">
        <v>65</v>
      </c>
      <c r="K196" s="13"/>
      <c r="L196" s="14"/>
      <c r="M196" s="13">
        <f>M193+7</f>
        <v>46201</v>
      </c>
      <c r="N196" s="14">
        <f>N193+7</f>
        <v>46201</v>
      </c>
    </row>
    <row r="197" spans="1:14" s="2" customFormat="1" ht="14.25" customHeight="1">
      <c r="A197" s="5" t="s">
        <v>85</v>
      </c>
      <c r="B197" s="201" t="str">
        <f>B191</f>
        <v>PACIFIC SINGAPORE</v>
      </c>
      <c r="C197" s="185">
        <f>C194+2</f>
        <v>2633</v>
      </c>
      <c r="D197" s="10" t="s">
        <v>5</v>
      </c>
      <c r="E197" s="7">
        <f t="shared" si="54"/>
        <v>46195</v>
      </c>
      <c r="F197" s="9">
        <f>F194+7</f>
        <v>46196</v>
      </c>
      <c r="G197" s="7">
        <f>F197+1</f>
        <v>46197</v>
      </c>
      <c r="H197" s="9">
        <f t="shared" si="55"/>
        <v>46198</v>
      </c>
      <c r="I197" s="66">
        <f>C197</f>
        <v>2633</v>
      </c>
      <c r="J197" s="10" t="s">
        <v>65</v>
      </c>
      <c r="K197" s="7">
        <f>K194+7</f>
        <v>46193</v>
      </c>
      <c r="L197" s="9">
        <f>L194+7</f>
        <v>46194</v>
      </c>
      <c r="M197" s="7">
        <f>M194+7</f>
        <v>46195</v>
      </c>
      <c r="N197" s="9">
        <f>N194+7</f>
        <v>46196</v>
      </c>
    </row>
    <row r="198" spans="1:14" s="2" customFormat="1" ht="14.25" customHeight="1">
      <c r="A198" s="25" t="str">
        <f>A197</f>
        <v>PQS</v>
      </c>
      <c r="B198" s="25" t="str">
        <f>B197</f>
        <v>PACIFIC SINGAPORE</v>
      </c>
      <c r="C198" s="253">
        <f>C197+1</f>
        <v>2634</v>
      </c>
      <c r="D198" s="56" t="str">
        <f>D197</f>
        <v>E</v>
      </c>
      <c r="E198" s="28">
        <f>E197+3</f>
        <v>46198</v>
      </c>
      <c r="F198" s="29">
        <f>F197+3</f>
        <v>46199</v>
      </c>
      <c r="G198" s="28">
        <f>G197+3</f>
        <v>46200</v>
      </c>
      <c r="H198" s="29">
        <f>H197+3</f>
        <v>46201</v>
      </c>
      <c r="I198" s="55">
        <v>2555</v>
      </c>
      <c r="J198" s="56"/>
      <c r="K198" s="28"/>
      <c r="L198" s="29"/>
      <c r="M198" s="28">
        <f>E198+7</f>
        <v>46205</v>
      </c>
      <c r="N198" s="29">
        <f>F198+7</f>
        <v>46206</v>
      </c>
    </row>
    <row r="199" spans="1:14" s="2" customFormat="1" ht="14.25" customHeight="1" thickBot="1">
      <c r="A199" s="173" t="s">
        <v>85</v>
      </c>
      <c r="B199" s="128" t="str">
        <f>B193</f>
        <v>SITC SANDAI</v>
      </c>
      <c r="C199" s="15">
        <f>C193+4</f>
        <v>2649</v>
      </c>
      <c r="D199" s="12" t="s">
        <v>5</v>
      </c>
      <c r="E199" s="13">
        <f>E196+7</f>
        <v>46201</v>
      </c>
      <c r="F199" s="14">
        <f>F196+7</f>
        <v>46201</v>
      </c>
      <c r="G199" s="13">
        <f>G196+7</f>
        <v>46203</v>
      </c>
      <c r="H199" s="14">
        <f>H196+7</f>
        <v>46204</v>
      </c>
      <c r="I199" s="55">
        <v>2557</v>
      </c>
      <c r="J199" s="12" t="s">
        <v>65</v>
      </c>
      <c r="K199" s="13"/>
      <c r="L199" s="14"/>
      <c r="M199" s="13">
        <f>M196+7</f>
        <v>46208</v>
      </c>
      <c r="N199" s="14">
        <f>N196+7</f>
        <v>46208</v>
      </c>
    </row>
    <row r="200" spans="1:14" s="2" customFormat="1" ht="14.25" customHeight="1">
      <c r="A200" s="5" t="s">
        <v>85</v>
      </c>
      <c r="B200" s="201" t="str">
        <f>B194</f>
        <v>PACIFIC SINGAPORE</v>
      </c>
      <c r="C200" s="185">
        <f>C197+2</f>
        <v>2635</v>
      </c>
      <c r="D200" s="10" t="s">
        <v>5</v>
      </c>
      <c r="E200" s="7">
        <f t="shared" si="54"/>
        <v>46202</v>
      </c>
      <c r="F200" s="9">
        <f>F197+7</f>
        <v>46203</v>
      </c>
      <c r="G200" s="7">
        <f>F200+1</f>
        <v>46204</v>
      </c>
      <c r="H200" s="9">
        <f t="shared" si="55"/>
        <v>46205</v>
      </c>
      <c r="I200" s="66">
        <f>C200</f>
        <v>2635</v>
      </c>
      <c r="J200" s="10" t="s">
        <v>65</v>
      </c>
      <c r="K200" s="7">
        <f>K197+7</f>
        <v>46200</v>
      </c>
      <c r="L200" s="9">
        <f>L197+7</f>
        <v>46201</v>
      </c>
      <c r="M200" s="7">
        <f>M197+7</f>
        <v>46202</v>
      </c>
      <c r="N200" s="9">
        <f>N197+7</f>
        <v>46203</v>
      </c>
    </row>
    <row r="201" spans="1:14" s="2" customFormat="1" ht="14.25" customHeight="1">
      <c r="A201" s="25" t="str">
        <f>A200</f>
        <v>PQS</v>
      </c>
      <c r="B201" s="25" t="str">
        <f>B200</f>
        <v>PACIFIC SINGAPORE</v>
      </c>
      <c r="C201" s="253">
        <f>C200+1</f>
        <v>2636</v>
      </c>
      <c r="D201" s="56" t="str">
        <f>D200</f>
        <v>E</v>
      </c>
      <c r="E201" s="28">
        <f>E200+3</f>
        <v>46205</v>
      </c>
      <c r="F201" s="29">
        <f>F200+3</f>
        <v>46206</v>
      </c>
      <c r="G201" s="28">
        <f>G200+3</f>
        <v>46207</v>
      </c>
      <c r="H201" s="29">
        <f>H200+3</f>
        <v>46208</v>
      </c>
      <c r="I201" s="55">
        <v>2555</v>
      </c>
      <c r="J201" s="56"/>
      <c r="K201" s="28"/>
      <c r="L201" s="29"/>
      <c r="M201" s="28">
        <f>E201+7</f>
        <v>46212</v>
      </c>
      <c r="N201" s="29">
        <f>F201+7</f>
        <v>46213</v>
      </c>
    </row>
    <row r="202" spans="1:14" s="2" customFormat="1" ht="14.25" customHeight="1" thickBot="1">
      <c r="A202" s="173" t="s">
        <v>85</v>
      </c>
      <c r="B202" s="128" t="str">
        <f t="shared" ref="B202" si="56">B196</f>
        <v>SITC MOJI</v>
      </c>
      <c r="C202" s="15">
        <f>C196+4</f>
        <v>2635</v>
      </c>
      <c r="D202" s="12" t="s">
        <v>5</v>
      </c>
      <c r="E202" s="13">
        <f>E199+7</f>
        <v>46208</v>
      </c>
      <c r="F202" s="14">
        <f>F199+7</f>
        <v>46208</v>
      </c>
      <c r="G202" s="13">
        <f>G199+7</f>
        <v>46210</v>
      </c>
      <c r="H202" s="14">
        <f>H199+7</f>
        <v>46211</v>
      </c>
      <c r="I202" s="55">
        <v>2557</v>
      </c>
      <c r="J202" s="12" t="s">
        <v>65</v>
      </c>
      <c r="K202" s="13"/>
      <c r="L202" s="14"/>
      <c r="M202" s="13">
        <f t="shared" ref="M202:N202" si="57">M199+7</f>
        <v>46215</v>
      </c>
      <c r="N202" s="14">
        <f t="shared" si="57"/>
        <v>46215</v>
      </c>
    </row>
    <row r="203" spans="1:14" s="2" customFormat="1" ht="14.25" hidden="1" customHeight="1">
      <c r="A203" s="5" t="s">
        <v>85</v>
      </c>
      <c r="B203" s="5" t="str">
        <f>B191</f>
        <v>PACIFIC SINGAPORE</v>
      </c>
      <c r="C203" s="66">
        <f>C197+3</f>
        <v>2636</v>
      </c>
      <c r="D203" s="10" t="s">
        <v>31</v>
      </c>
      <c r="E203" s="7">
        <f t="shared" si="54"/>
        <v>46209</v>
      </c>
      <c r="F203" s="9">
        <f>F200+7</f>
        <v>46210</v>
      </c>
      <c r="G203" s="7">
        <f>F203+1</f>
        <v>46211</v>
      </c>
      <c r="H203" s="9">
        <f t="shared" si="55"/>
        <v>46212</v>
      </c>
      <c r="I203" s="66">
        <f>I197+3</f>
        <v>2636</v>
      </c>
      <c r="J203" s="10" t="s">
        <v>68</v>
      </c>
      <c r="K203" s="7">
        <f>K200+7</f>
        <v>46207</v>
      </c>
      <c r="L203" s="9">
        <f>L200+7</f>
        <v>46208</v>
      </c>
      <c r="M203" s="7">
        <f>E207</f>
        <v>46223</v>
      </c>
      <c r="N203" s="9">
        <f>F207</f>
        <v>46224</v>
      </c>
    </row>
    <row r="204" spans="1:14" s="2" customFormat="1" ht="14.25" hidden="1" customHeight="1" thickBot="1">
      <c r="A204" s="70" t="s">
        <v>86</v>
      </c>
      <c r="B204" s="128" t="str">
        <f>B199</f>
        <v>SITC SANDAI</v>
      </c>
      <c r="C204" s="15">
        <f>C199+4</f>
        <v>2653</v>
      </c>
      <c r="D204" s="12" t="s">
        <v>5</v>
      </c>
      <c r="E204" s="13">
        <f t="shared" si="54"/>
        <v>46214</v>
      </c>
      <c r="F204" s="14">
        <f t="shared" ref="F204" si="58">F202+7</f>
        <v>46215</v>
      </c>
      <c r="G204" s="13">
        <f>F204+2</f>
        <v>46217</v>
      </c>
      <c r="H204" s="14">
        <f t="shared" si="55"/>
        <v>46218</v>
      </c>
      <c r="I204" s="71">
        <f>C204+1</f>
        <v>2654</v>
      </c>
      <c r="J204" s="12" t="s">
        <v>65</v>
      </c>
      <c r="K204" s="13"/>
      <c r="L204" s="14"/>
      <c r="M204" s="13">
        <f>G204+3</f>
        <v>46220</v>
      </c>
      <c r="N204" s="14">
        <f>H204+3</f>
        <v>46221</v>
      </c>
    </row>
    <row r="205" spans="1:14" s="2" customFormat="1" ht="14.25" hidden="1" customHeight="1">
      <c r="A205" s="5" t="s">
        <v>85</v>
      </c>
      <c r="B205" s="5" t="str">
        <f>B200</f>
        <v>PACIFIC SINGAPORE</v>
      </c>
      <c r="C205" s="66">
        <f>C200+3</f>
        <v>2638</v>
      </c>
      <c r="D205" s="10" t="s">
        <v>31</v>
      </c>
      <c r="E205" s="7">
        <f t="shared" si="54"/>
        <v>46216</v>
      </c>
      <c r="F205" s="9">
        <f>F200+14</f>
        <v>46217</v>
      </c>
      <c r="G205" s="7">
        <f>F205+1</f>
        <v>46218</v>
      </c>
      <c r="H205" s="9">
        <f t="shared" si="55"/>
        <v>46219</v>
      </c>
      <c r="I205" s="66">
        <f>I200+3</f>
        <v>2638</v>
      </c>
      <c r="J205" s="10" t="s">
        <v>68</v>
      </c>
      <c r="K205" s="7">
        <f>K203+7</f>
        <v>46214</v>
      </c>
      <c r="L205" s="9">
        <f>L203+7</f>
        <v>46215</v>
      </c>
      <c r="M205" s="7">
        <f>E209</f>
        <v>46230</v>
      </c>
      <c r="N205" s="9">
        <f>F209</f>
        <v>46231</v>
      </c>
    </row>
    <row r="206" spans="1:14" s="2" customFormat="1" ht="14.25" hidden="1" customHeight="1" thickBot="1">
      <c r="A206" s="70" t="s">
        <v>86</v>
      </c>
      <c r="B206" s="128" t="str">
        <f t="shared" ref="B206:B210" si="59">B202</f>
        <v>SITC MOJI</v>
      </c>
      <c r="C206" s="15">
        <f>C202+4</f>
        <v>2639</v>
      </c>
      <c r="D206" s="12" t="s">
        <v>5</v>
      </c>
      <c r="E206" s="13">
        <f t="shared" si="54"/>
        <v>46221</v>
      </c>
      <c r="F206" s="14">
        <f>F204+7</f>
        <v>46222</v>
      </c>
      <c r="G206" s="13">
        <f>F206+2</f>
        <v>46224</v>
      </c>
      <c r="H206" s="14">
        <f t="shared" si="55"/>
        <v>46225</v>
      </c>
      <c r="I206" s="71">
        <f>C206+1</f>
        <v>2640</v>
      </c>
      <c r="J206" s="12" t="s">
        <v>65</v>
      </c>
      <c r="K206" s="13"/>
      <c r="L206" s="14"/>
      <c r="M206" s="13">
        <f>G206+3</f>
        <v>46227</v>
      </c>
      <c r="N206" s="14">
        <f>H206+3</f>
        <v>46228</v>
      </c>
    </row>
    <row r="207" spans="1:14" s="2" customFormat="1" ht="14.25" hidden="1" customHeight="1">
      <c r="A207" s="5" t="s">
        <v>85</v>
      </c>
      <c r="B207" s="5" t="str">
        <f t="shared" si="59"/>
        <v>PACIFIC SINGAPORE</v>
      </c>
      <c r="C207" s="66">
        <f>C203+3</f>
        <v>2639</v>
      </c>
      <c r="D207" s="10" t="s">
        <v>31</v>
      </c>
      <c r="E207" s="7">
        <f t="shared" si="54"/>
        <v>46223</v>
      </c>
      <c r="F207" s="9">
        <f>F205+7</f>
        <v>46224</v>
      </c>
      <c r="G207" s="7">
        <f>F207+1</f>
        <v>46225</v>
      </c>
      <c r="H207" s="9">
        <f t="shared" si="55"/>
        <v>46226</v>
      </c>
      <c r="I207" s="66">
        <f>I203+3</f>
        <v>2639</v>
      </c>
      <c r="J207" s="10" t="s">
        <v>68</v>
      </c>
      <c r="K207" s="7">
        <f>K205+7</f>
        <v>46221</v>
      </c>
      <c r="L207" s="9">
        <f>L205+7</f>
        <v>46222</v>
      </c>
      <c r="M207" s="7">
        <f>M205+7</f>
        <v>46237</v>
      </c>
      <c r="N207" s="9">
        <f>N205+7</f>
        <v>46238</v>
      </c>
    </row>
    <row r="208" spans="1:14" s="2" customFormat="1" ht="14.25" hidden="1" customHeight="1" thickBot="1">
      <c r="A208" s="70" t="s">
        <v>86</v>
      </c>
      <c r="B208" s="128" t="str">
        <f t="shared" si="59"/>
        <v>SITC SANDAI</v>
      </c>
      <c r="C208" s="15">
        <f>C204+4</f>
        <v>2657</v>
      </c>
      <c r="D208" s="12" t="s">
        <v>5</v>
      </c>
      <c r="E208" s="13">
        <f t="shared" si="54"/>
        <v>46228</v>
      </c>
      <c r="F208" s="14">
        <f>F206+7</f>
        <v>46229</v>
      </c>
      <c r="G208" s="13">
        <f>F208+2</f>
        <v>46231</v>
      </c>
      <c r="H208" s="14">
        <f t="shared" si="55"/>
        <v>46232</v>
      </c>
      <c r="I208" s="71">
        <f>C208+1</f>
        <v>2658</v>
      </c>
      <c r="J208" s="12" t="s">
        <v>65</v>
      </c>
      <c r="K208" s="13"/>
      <c r="L208" s="14"/>
      <c r="M208" s="13">
        <f>G208+3</f>
        <v>46234</v>
      </c>
      <c r="N208" s="14">
        <f>H208+3</f>
        <v>46235</v>
      </c>
    </row>
    <row r="209" spans="1:16" ht="14.25" hidden="1" customHeight="1">
      <c r="A209" s="5" t="s">
        <v>85</v>
      </c>
      <c r="B209" s="5" t="str">
        <f t="shared" si="59"/>
        <v>PACIFIC SINGAPORE</v>
      </c>
      <c r="C209" s="66">
        <f>C205+3</f>
        <v>2641</v>
      </c>
      <c r="D209" s="10" t="s">
        <v>31</v>
      </c>
      <c r="E209" s="7">
        <f t="shared" si="54"/>
        <v>46230</v>
      </c>
      <c r="F209" s="9">
        <f>F207+7</f>
        <v>46231</v>
      </c>
      <c r="G209" s="7">
        <f>F209+1</f>
        <v>46232</v>
      </c>
      <c r="H209" s="9">
        <f t="shared" si="55"/>
        <v>46233</v>
      </c>
      <c r="I209" s="55">
        <f>I205+3</f>
        <v>2641</v>
      </c>
      <c r="J209" s="72" t="s">
        <v>68</v>
      </c>
      <c r="K209" s="7">
        <f>K207+7</f>
        <v>46228</v>
      </c>
      <c r="L209" s="9">
        <f>L207+7</f>
        <v>46229</v>
      </c>
      <c r="M209" s="7">
        <f>M207+7</f>
        <v>46244</v>
      </c>
      <c r="N209" s="9">
        <f>N207+7</f>
        <v>46245</v>
      </c>
    </row>
    <row r="210" spans="1:16" ht="14.25" hidden="1" customHeight="1" thickBot="1">
      <c r="A210" s="228" t="s">
        <v>85</v>
      </c>
      <c r="B210" s="229" t="str">
        <f t="shared" si="59"/>
        <v>SITC MOJI</v>
      </c>
      <c r="C210" s="55">
        <f>C206+4</f>
        <v>2643</v>
      </c>
      <c r="D210" s="56" t="s">
        <v>5</v>
      </c>
      <c r="E210" s="28">
        <f t="shared" si="54"/>
        <v>46235</v>
      </c>
      <c r="F210" s="29">
        <f>F208+7</f>
        <v>46236</v>
      </c>
      <c r="G210" s="28">
        <f>F210+1</f>
        <v>46237</v>
      </c>
      <c r="H210" s="29">
        <f t="shared" si="55"/>
        <v>46238</v>
      </c>
      <c r="I210" s="230">
        <f>C210+1</f>
        <v>2644</v>
      </c>
      <c r="J210" s="72" t="s">
        <v>65</v>
      </c>
      <c r="K210" s="28"/>
      <c r="L210" s="29"/>
      <c r="M210" s="28">
        <f>G210+3</f>
        <v>46240</v>
      </c>
      <c r="N210" s="29">
        <f>H210+3</f>
        <v>46241</v>
      </c>
    </row>
    <row r="211" spans="1:16" ht="18" customHeight="1" thickBot="1">
      <c r="A211" s="296" t="s">
        <v>32</v>
      </c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297"/>
      <c r="P211" s="298"/>
    </row>
    <row r="212" spans="1:16" ht="19.5" customHeight="1" thickBot="1">
      <c r="A212" s="210" t="s">
        <v>69</v>
      </c>
      <c r="B212" s="3" t="s">
        <v>1</v>
      </c>
      <c r="C212" s="312" t="s">
        <v>2</v>
      </c>
      <c r="D212" s="313"/>
      <c r="E212" s="287" t="s">
        <v>33</v>
      </c>
      <c r="F212" s="288"/>
      <c r="G212" s="287" t="s">
        <v>137</v>
      </c>
      <c r="H212" s="288"/>
      <c r="I212" s="287" t="s">
        <v>139</v>
      </c>
      <c r="J212" s="288"/>
      <c r="K212" s="287" t="s">
        <v>15</v>
      </c>
      <c r="L212" s="288"/>
      <c r="M212" s="287" t="s">
        <v>2</v>
      </c>
      <c r="N212" s="300"/>
      <c r="O212" s="287" t="s">
        <v>33</v>
      </c>
      <c r="P212" s="288"/>
    </row>
    <row r="213" spans="1:16" ht="19.5" customHeight="1" thickBot="1">
      <c r="A213" s="5"/>
      <c r="B213" s="5"/>
      <c r="C213" s="310"/>
      <c r="D213" s="278"/>
      <c r="E213" s="213" t="s">
        <v>66</v>
      </c>
      <c r="F213" s="214" t="s">
        <v>67</v>
      </c>
      <c r="G213" s="213" t="s">
        <v>66</v>
      </c>
      <c r="H213" s="214" t="s">
        <v>67</v>
      </c>
      <c r="I213" s="221" t="s">
        <v>66</v>
      </c>
      <c r="J213" s="222" t="s">
        <v>67</v>
      </c>
      <c r="K213" s="213" t="s">
        <v>66</v>
      </c>
      <c r="L213" s="214" t="s">
        <v>67</v>
      </c>
      <c r="M213" s="305"/>
      <c r="N213" s="306"/>
      <c r="O213" s="213" t="s">
        <v>66</v>
      </c>
      <c r="P213" s="214" t="s">
        <v>67</v>
      </c>
    </row>
    <row r="214" spans="1:16" ht="14.25" customHeight="1">
      <c r="A214" s="5" t="s">
        <v>81</v>
      </c>
      <c r="B214" s="183" t="s">
        <v>174</v>
      </c>
      <c r="C214" s="182">
        <v>2623</v>
      </c>
      <c r="D214" s="74" t="s">
        <v>5</v>
      </c>
      <c r="E214" s="33">
        <f>F214-1</f>
        <v>46177</v>
      </c>
      <c r="F214" s="8">
        <v>46178</v>
      </c>
      <c r="G214" s="33">
        <f>F214+1</f>
        <v>46179</v>
      </c>
      <c r="H214" s="9">
        <f>G214+1</f>
        <v>46180</v>
      </c>
      <c r="I214" s="33">
        <f>H214</f>
        <v>46180</v>
      </c>
      <c r="J214" s="9">
        <f>I214</f>
        <v>46180</v>
      </c>
      <c r="K214" s="33">
        <f>H214</f>
        <v>46180</v>
      </c>
      <c r="L214" s="9">
        <f>K214</f>
        <v>46180</v>
      </c>
      <c r="M214" s="205">
        <f>C214</f>
        <v>2623</v>
      </c>
      <c r="N214" s="74" t="s">
        <v>65</v>
      </c>
      <c r="O214" s="33">
        <f>E217</f>
        <v>46184</v>
      </c>
      <c r="P214" s="9">
        <f>O214+1</f>
        <v>46185</v>
      </c>
    </row>
    <row r="215" spans="1:16" ht="14.25" hidden="1" customHeight="1">
      <c r="A215" s="25"/>
      <c r="B215" s="214" t="s">
        <v>35</v>
      </c>
      <c r="C215" s="55">
        <v>8762</v>
      </c>
      <c r="D215" s="75" t="s">
        <v>5</v>
      </c>
      <c r="E215" s="50"/>
      <c r="F215" s="29">
        <f>F214+3</f>
        <v>46181</v>
      </c>
      <c r="G215" s="50">
        <f>F215+3</f>
        <v>46184</v>
      </c>
      <c r="H215" s="29"/>
      <c r="I215" s="50"/>
      <c r="J215" s="29"/>
      <c r="K215" s="50"/>
      <c r="L215" s="29"/>
      <c r="M215" s="55"/>
      <c r="N215" s="75" t="s">
        <v>5</v>
      </c>
      <c r="O215" s="50"/>
      <c r="P215" s="29"/>
    </row>
    <row r="216" spans="1:16" s="2" customFormat="1" ht="14.25" hidden="1" customHeight="1" thickBot="1">
      <c r="A216" s="53" t="s">
        <v>87</v>
      </c>
      <c r="B216" s="214" t="str">
        <f>B88</f>
        <v>ISARA BHUM</v>
      </c>
      <c r="C216" s="52">
        <f>C88</f>
        <v>2131</v>
      </c>
      <c r="D216" s="167" t="s">
        <v>5</v>
      </c>
      <c r="E216" s="28">
        <f>F216</f>
        <v>46182</v>
      </c>
      <c r="F216" s="29">
        <f>F214+4</f>
        <v>46182</v>
      </c>
      <c r="G216" s="28">
        <f>F216+3</f>
        <v>46185</v>
      </c>
      <c r="H216" s="29">
        <f>G216</f>
        <v>46185</v>
      </c>
      <c r="I216" s="28"/>
      <c r="J216" s="29"/>
      <c r="K216" s="28"/>
      <c r="L216" s="29"/>
      <c r="M216" s="52">
        <f>C216</f>
        <v>2131</v>
      </c>
      <c r="N216" s="167" t="s">
        <v>65</v>
      </c>
      <c r="O216" s="28">
        <f>E216+6</f>
        <v>46188</v>
      </c>
      <c r="P216" s="29">
        <f>F216+6</f>
        <v>46188</v>
      </c>
    </row>
    <row r="217" spans="1:16" s="2" customFormat="1" ht="14.25" customHeight="1">
      <c r="A217" s="25" t="str">
        <f>A214</f>
        <v>QPX</v>
      </c>
      <c r="B217" s="214" t="str">
        <f>B214</f>
        <v>EASLINE DALIAN</v>
      </c>
      <c r="C217" s="213">
        <f>C214+1</f>
        <v>2624</v>
      </c>
      <c r="D217" s="168" t="s">
        <v>5</v>
      </c>
      <c r="E217" s="54">
        <f>F217-1</f>
        <v>46184</v>
      </c>
      <c r="F217" s="29">
        <f>F214+7</f>
        <v>46185</v>
      </c>
      <c r="G217" s="54">
        <f>G214+7</f>
        <v>46186</v>
      </c>
      <c r="H217" s="29">
        <f>H214+7</f>
        <v>46187</v>
      </c>
      <c r="I217" s="54"/>
      <c r="J217" s="29"/>
      <c r="K217" s="54">
        <f>K214+7</f>
        <v>46187</v>
      </c>
      <c r="L217" s="29">
        <f>K217</f>
        <v>46187</v>
      </c>
      <c r="M217" s="213">
        <f>C217</f>
        <v>2624</v>
      </c>
      <c r="N217" s="168" t="s">
        <v>65</v>
      </c>
      <c r="O217" s="54">
        <f>E220</f>
        <v>46191</v>
      </c>
      <c r="P217" s="29">
        <f>O217+1</f>
        <v>46192</v>
      </c>
    </row>
    <row r="218" spans="1:16" s="2" customFormat="1" ht="14.25" hidden="1" customHeight="1">
      <c r="A218" s="25"/>
      <c r="B218" s="214" t="s">
        <v>35</v>
      </c>
      <c r="C218" s="55">
        <f>C215+1</f>
        <v>8763</v>
      </c>
      <c r="D218" s="75" t="s">
        <v>5</v>
      </c>
      <c r="E218" s="50"/>
      <c r="F218" s="29">
        <f>F215+7</f>
        <v>46188</v>
      </c>
      <c r="G218" s="50">
        <f>G215+7</f>
        <v>46191</v>
      </c>
      <c r="H218" s="29"/>
      <c r="I218" s="50"/>
      <c r="J218" s="29"/>
      <c r="K218" s="50"/>
      <c r="L218" s="29"/>
      <c r="M218" s="55"/>
      <c r="N218" s="75" t="s">
        <v>65</v>
      </c>
      <c r="O218" s="50"/>
      <c r="P218" s="29"/>
    </row>
    <row r="219" spans="1:16" s="2" customFormat="1" ht="14.25" hidden="1" customHeight="1" thickBot="1">
      <c r="A219" s="53" t="s">
        <v>87</v>
      </c>
      <c r="B219" s="214" t="str">
        <f>B97</f>
        <v>SITC HOCHIMINH</v>
      </c>
      <c r="C219" s="52">
        <f>C97</f>
        <v>2155</v>
      </c>
      <c r="D219" s="167" t="s">
        <v>5</v>
      </c>
      <c r="E219" s="28">
        <f>F219</f>
        <v>46189</v>
      </c>
      <c r="F219" s="29">
        <f>F216+7</f>
        <v>46189</v>
      </c>
      <c r="G219" s="28">
        <f t="shared" ref="G219:G228" si="60">G216+7</f>
        <v>46192</v>
      </c>
      <c r="H219" s="29">
        <f>G219</f>
        <v>46192</v>
      </c>
      <c r="I219" s="28"/>
      <c r="J219" s="29"/>
      <c r="K219" s="28"/>
      <c r="L219" s="29"/>
      <c r="M219" s="52">
        <f>C219</f>
        <v>2155</v>
      </c>
      <c r="N219" s="167" t="s">
        <v>65</v>
      </c>
      <c r="O219" s="28">
        <f>E219+6</f>
        <v>46195</v>
      </c>
      <c r="P219" s="29">
        <f>F219+6</f>
        <v>46195</v>
      </c>
    </row>
    <row r="220" spans="1:16" s="2" customFormat="1" ht="14.25" customHeight="1">
      <c r="A220" s="25" t="str">
        <f>A217</f>
        <v>QPX</v>
      </c>
      <c r="B220" s="53" t="str">
        <f>B217</f>
        <v>EASLINE DALIAN</v>
      </c>
      <c r="C220" s="213">
        <f>C217+1</f>
        <v>2625</v>
      </c>
      <c r="D220" s="168" t="s">
        <v>5</v>
      </c>
      <c r="E220" s="54">
        <f>F220-1</f>
        <v>46191</v>
      </c>
      <c r="F220" s="29">
        <f t="shared" ref="F220:G235" si="61">F217+7</f>
        <v>46192</v>
      </c>
      <c r="G220" s="54">
        <f t="shared" si="60"/>
        <v>46193</v>
      </c>
      <c r="H220" s="29">
        <f>H217+7</f>
        <v>46194</v>
      </c>
      <c r="I220" s="54">
        <f>H220</f>
        <v>46194</v>
      </c>
      <c r="J220" s="29">
        <f>I220</f>
        <v>46194</v>
      </c>
      <c r="K220" s="54">
        <f>K217+7</f>
        <v>46194</v>
      </c>
      <c r="L220" s="29">
        <f>K220</f>
        <v>46194</v>
      </c>
      <c r="M220" s="213">
        <f>C220</f>
        <v>2625</v>
      </c>
      <c r="N220" s="168" t="s">
        <v>65</v>
      </c>
      <c r="O220" s="54">
        <f>E223</f>
        <v>46198</v>
      </c>
      <c r="P220" s="29">
        <f>O220+1</f>
        <v>46199</v>
      </c>
    </row>
    <row r="221" spans="1:16" s="2" customFormat="1" ht="14.25" hidden="1" customHeight="1">
      <c r="A221" s="25"/>
      <c r="B221" s="214" t="str">
        <f>B218</f>
        <v>TAI PING</v>
      </c>
      <c r="C221" s="55">
        <f>C218+1</f>
        <v>8764</v>
      </c>
      <c r="D221" s="75" t="s">
        <v>5</v>
      </c>
      <c r="E221" s="50"/>
      <c r="F221" s="29">
        <f t="shared" si="61"/>
        <v>46195</v>
      </c>
      <c r="G221" s="50">
        <f t="shared" si="60"/>
        <v>46198</v>
      </c>
      <c r="H221" s="29"/>
      <c r="I221" s="50"/>
      <c r="J221" s="29"/>
      <c r="K221" s="50"/>
      <c r="L221" s="29"/>
      <c r="M221" s="55"/>
      <c r="N221" s="75" t="s">
        <v>65</v>
      </c>
      <c r="O221" s="50"/>
      <c r="P221" s="29"/>
    </row>
    <row r="222" spans="1:16" s="2" customFormat="1" ht="14.25" hidden="1" customHeight="1" thickBot="1">
      <c r="A222" s="53" t="s">
        <v>87</v>
      </c>
      <c r="B222" s="184" t="str">
        <f>B106</f>
        <v>ISARA BHUM</v>
      </c>
      <c r="C222" s="52">
        <f>C106</f>
        <v>2133</v>
      </c>
      <c r="D222" s="167" t="s">
        <v>5</v>
      </c>
      <c r="E222" s="28">
        <f>F222</f>
        <v>46196</v>
      </c>
      <c r="F222" s="29">
        <f t="shared" si="61"/>
        <v>46196</v>
      </c>
      <c r="G222" s="28">
        <f t="shared" si="60"/>
        <v>46199</v>
      </c>
      <c r="H222" s="29">
        <f>G222</f>
        <v>46199</v>
      </c>
      <c r="I222" s="28"/>
      <c r="J222" s="29"/>
      <c r="K222" s="28"/>
      <c r="L222" s="29"/>
      <c r="M222" s="52">
        <f>C222</f>
        <v>2133</v>
      </c>
      <c r="N222" s="167" t="s">
        <v>65</v>
      </c>
      <c r="O222" s="28">
        <f>E222+6</f>
        <v>46202</v>
      </c>
      <c r="P222" s="29">
        <f>F222+6</f>
        <v>46202</v>
      </c>
    </row>
    <row r="223" spans="1:16" s="2" customFormat="1" ht="14.25" customHeight="1">
      <c r="A223" s="25" t="str">
        <f>A220</f>
        <v>QPX</v>
      </c>
      <c r="B223" s="214" t="str">
        <f>B220</f>
        <v>EASLINE DALIAN</v>
      </c>
      <c r="C223" s="213">
        <f>C220+1</f>
        <v>2626</v>
      </c>
      <c r="D223" s="168" t="s">
        <v>5</v>
      </c>
      <c r="E223" s="54">
        <f>F223-1</f>
        <v>46198</v>
      </c>
      <c r="F223" s="29">
        <f t="shared" si="61"/>
        <v>46199</v>
      </c>
      <c r="G223" s="54">
        <f t="shared" si="60"/>
        <v>46200</v>
      </c>
      <c r="H223" s="29">
        <f>H220+7</f>
        <v>46201</v>
      </c>
      <c r="I223" s="54"/>
      <c r="J223" s="29"/>
      <c r="K223" s="54">
        <f>K220+7</f>
        <v>46201</v>
      </c>
      <c r="L223" s="29">
        <f>K223</f>
        <v>46201</v>
      </c>
      <c r="M223" s="213">
        <f>C223</f>
        <v>2626</v>
      </c>
      <c r="N223" s="168" t="s">
        <v>65</v>
      </c>
      <c r="O223" s="54">
        <f>E226</f>
        <v>46205</v>
      </c>
      <c r="P223" s="29">
        <f>O223+1</f>
        <v>46206</v>
      </c>
    </row>
    <row r="224" spans="1:16" s="2" customFormat="1" ht="14.25" hidden="1" customHeight="1">
      <c r="A224" s="25"/>
      <c r="B224" s="25" t="str">
        <f>B221</f>
        <v>TAI PING</v>
      </c>
      <c r="C224" s="213">
        <f>C221+1</f>
        <v>8765</v>
      </c>
      <c r="D224" s="168" t="s">
        <v>5</v>
      </c>
      <c r="E224" s="54"/>
      <c r="F224" s="29">
        <f t="shared" si="61"/>
        <v>46202</v>
      </c>
      <c r="G224" s="54">
        <f t="shared" si="60"/>
        <v>46205</v>
      </c>
      <c r="H224" s="29"/>
      <c r="I224" s="54"/>
      <c r="J224" s="29"/>
      <c r="K224" s="54"/>
      <c r="L224" s="29"/>
      <c r="M224" s="213"/>
      <c r="N224" s="168" t="s">
        <v>65</v>
      </c>
      <c r="O224" s="54"/>
      <c r="P224" s="29"/>
    </row>
    <row r="225" spans="1:16" s="2" customFormat="1" ht="14.25" hidden="1" customHeight="1">
      <c r="A225" s="25" t="s">
        <v>87</v>
      </c>
      <c r="B225" s="25" t="str">
        <f>B116</f>
        <v>SITC HOCHIMINH</v>
      </c>
      <c r="C225" s="213">
        <f>C116</f>
        <v>2157</v>
      </c>
      <c r="D225" s="168" t="s">
        <v>5</v>
      </c>
      <c r="E225" s="54">
        <f>F225</f>
        <v>46203</v>
      </c>
      <c r="F225" s="29">
        <f t="shared" si="61"/>
        <v>46203</v>
      </c>
      <c r="G225" s="54">
        <f t="shared" si="60"/>
        <v>46206</v>
      </c>
      <c r="H225" s="29">
        <f>G225</f>
        <v>46206</v>
      </c>
      <c r="I225" s="54"/>
      <c r="J225" s="29"/>
      <c r="K225" s="54"/>
      <c r="L225" s="29"/>
      <c r="M225" s="213">
        <f>C225</f>
        <v>2157</v>
      </c>
      <c r="N225" s="168" t="s">
        <v>65</v>
      </c>
      <c r="O225" s="54">
        <f>E225+6</f>
        <v>46209</v>
      </c>
      <c r="P225" s="29">
        <f>F225+6</f>
        <v>46209</v>
      </c>
    </row>
    <row r="226" spans="1:16" s="2" customFormat="1" ht="14.25" customHeight="1" thickBot="1">
      <c r="A226" s="25" t="s">
        <v>79</v>
      </c>
      <c r="B226" s="53" t="str">
        <f>B223</f>
        <v>EASLINE DALIAN</v>
      </c>
      <c r="C226" s="213">
        <f>C223+1</f>
        <v>2627</v>
      </c>
      <c r="D226" s="168" t="s">
        <v>5</v>
      </c>
      <c r="E226" s="54">
        <f>F226-1</f>
        <v>46205</v>
      </c>
      <c r="F226" s="29">
        <f t="shared" si="61"/>
        <v>46206</v>
      </c>
      <c r="G226" s="54">
        <f t="shared" si="60"/>
        <v>46207</v>
      </c>
      <c r="H226" s="29">
        <f>G226+1</f>
        <v>46208</v>
      </c>
      <c r="I226" s="54">
        <f>H226</f>
        <v>46208</v>
      </c>
      <c r="J226" s="29">
        <f>I226</f>
        <v>46208</v>
      </c>
      <c r="K226" s="54">
        <f>K223+7</f>
        <v>46208</v>
      </c>
      <c r="L226" s="29">
        <f>K226+1</f>
        <v>46209</v>
      </c>
      <c r="M226" s="213">
        <f>C226</f>
        <v>2627</v>
      </c>
      <c r="N226" s="168" t="s">
        <v>65</v>
      </c>
      <c r="O226" s="36">
        <f>E229</f>
        <v>46212</v>
      </c>
      <c r="P226" s="14">
        <f>O226+1</f>
        <v>46213</v>
      </c>
    </row>
    <row r="227" spans="1:16" s="2" customFormat="1" ht="14.25" hidden="1" customHeight="1">
      <c r="A227" s="25"/>
      <c r="B227" s="25" t="str">
        <f>B224</f>
        <v>TAI PING</v>
      </c>
      <c r="C227" s="55">
        <f>C224+1</f>
        <v>8766</v>
      </c>
      <c r="D227" s="75" t="s">
        <v>5</v>
      </c>
      <c r="E227" s="50"/>
      <c r="F227" s="29">
        <f t="shared" si="61"/>
        <v>46209</v>
      </c>
      <c r="G227" s="50">
        <f t="shared" si="60"/>
        <v>46212</v>
      </c>
      <c r="H227" s="29"/>
      <c r="I227" s="50"/>
      <c r="J227" s="29"/>
      <c r="K227" s="55"/>
      <c r="L227" s="75" t="s">
        <v>65</v>
      </c>
      <c r="M227" s="50"/>
      <c r="N227" s="29"/>
    </row>
    <row r="228" spans="1:16" s="2" customFormat="1" ht="14.25" hidden="1" customHeight="1" thickBot="1">
      <c r="A228" s="40" t="s">
        <v>87</v>
      </c>
      <c r="B228" s="40" t="str">
        <f>B125</f>
        <v>ISARA BHUM</v>
      </c>
      <c r="C228" s="41">
        <f>C125</f>
        <v>2135</v>
      </c>
      <c r="D228" s="76" t="s">
        <v>5</v>
      </c>
      <c r="E228" s="13">
        <f>F228</f>
        <v>46210</v>
      </c>
      <c r="F228" s="14">
        <f t="shared" si="61"/>
        <v>46210</v>
      </c>
      <c r="G228" s="13">
        <f t="shared" si="60"/>
        <v>46213</v>
      </c>
      <c r="H228" s="14">
        <f>G228</f>
        <v>46213</v>
      </c>
      <c r="I228" s="13"/>
      <c r="J228" s="14"/>
      <c r="K228" s="41">
        <f>C228</f>
        <v>2135</v>
      </c>
      <c r="L228" s="76" t="s">
        <v>65</v>
      </c>
      <c r="M228" s="13">
        <f>E228+6</f>
        <v>46216</v>
      </c>
      <c r="N228" s="14">
        <f>F228+6</f>
        <v>46216</v>
      </c>
    </row>
    <row r="229" spans="1:16" s="2" customFormat="1" ht="14.25" hidden="1" customHeight="1">
      <c r="A229" s="5" t="s">
        <v>79</v>
      </c>
      <c r="B229" s="5" t="str">
        <f>B111</f>
        <v>EASLINE DALIAN</v>
      </c>
      <c r="C229" s="205">
        <f>C16</f>
        <v>2627</v>
      </c>
      <c r="D229" s="74" t="s">
        <v>5</v>
      </c>
      <c r="E229" s="33">
        <f>F229-1</f>
        <v>46212</v>
      </c>
      <c r="F229" s="9">
        <f t="shared" si="61"/>
        <v>46213</v>
      </c>
      <c r="G229" s="33">
        <f t="shared" si="61"/>
        <v>46214</v>
      </c>
      <c r="H229" s="9">
        <f>G229+1</f>
        <v>46215</v>
      </c>
      <c r="I229" s="33">
        <f>K226+7</f>
        <v>46215</v>
      </c>
      <c r="J229" s="9">
        <f>I229+1</f>
        <v>46216</v>
      </c>
      <c r="K229" s="205">
        <f>C229</f>
        <v>2627</v>
      </c>
      <c r="L229" s="74" t="s">
        <v>65</v>
      </c>
      <c r="M229" s="33">
        <f>E232</f>
        <v>46219</v>
      </c>
      <c r="N229" s="9">
        <f>M229+1</f>
        <v>46220</v>
      </c>
    </row>
    <row r="230" spans="1:16" s="2" customFormat="1" ht="14.25" hidden="1" customHeight="1">
      <c r="A230" s="25"/>
      <c r="B230" s="25" t="str">
        <f>B227</f>
        <v>TAI PING</v>
      </c>
      <c r="C230" s="55">
        <f>C227+1</f>
        <v>8767</v>
      </c>
      <c r="D230" s="75" t="s">
        <v>5</v>
      </c>
      <c r="E230" s="50"/>
      <c r="F230" s="29">
        <f t="shared" si="61"/>
        <v>46216</v>
      </c>
      <c r="G230" s="50">
        <f t="shared" si="61"/>
        <v>46219</v>
      </c>
      <c r="H230" s="29"/>
      <c r="I230" s="50"/>
      <c r="J230" s="29"/>
      <c r="K230" s="55"/>
      <c r="L230" s="75" t="s">
        <v>65</v>
      </c>
      <c r="M230" s="50"/>
      <c r="N230" s="29"/>
    </row>
    <row r="231" spans="1:16" s="2" customFormat="1" ht="14.25" hidden="1" customHeight="1" thickBot="1">
      <c r="A231" s="40" t="s">
        <v>87</v>
      </c>
      <c r="B231" s="40" t="str">
        <f>B134</f>
        <v>SITC HOCHIMINH</v>
      </c>
      <c r="C231" s="41">
        <f>C134</f>
        <v>2159</v>
      </c>
      <c r="D231" s="76" t="s">
        <v>5</v>
      </c>
      <c r="E231" s="13">
        <f>F231</f>
        <v>46217</v>
      </c>
      <c r="F231" s="14">
        <f t="shared" si="61"/>
        <v>46217</v>
      </c>
      <c r="G231" s="13">
        <f t="shared" si="61"/>
        <v>46220</v>
      </c>
      <c r="H231" s="14">
        <f>G231</f>
        <v>46220</v>
      </c>
      <c r="I231" s="13"/>
      <c r="J231" s="14"/>
      <c r="K231" s="41">
        <f>C231</f>
        <v>2159</v>
      </c>
      <c r="L231" s="76" t="s">
        <v>65</v>
      </c>
      <c r="M231" s="13">
        <f>E231+6</f>
        <v>46223</v>
      </c>
      <c r="N231" s="14">
        <f>F231+6</f>
        <v>46223</v>
      </c>
    </row>
    <row r="232" spans="1:16" s="2" customFormat="1" ht="14.25" hidden="1" customHeight="1">
      <c r="A232" s="5" t="s">
        <v>79</v>
      </c>
      <c r="B232" s="5" t="str">
        <f>B139</f>
        <v>EASLINE DALIAN</v>
      </c>
      <c r="C232" s="205">
        <f>C18</f>
        <v>2628</v>
      </c>
      <c r="D232" s="74" t="s">
        <v>5</v>
      </c>
      <c r="E232" s="33">
        <f>F232-1</f>
        <v>46219</v>
      </c>
      <c r="F232" s="9">
        <f t="shared" si="61"/>
        <v>46220</v>
      </c>
      <c r="G232" s="33">
        <f t="shared" si="61"/>
        <v>46221</v>
      </c>
      <c r="H232" s="9">
        <f>G232+1</f>
        <v>46222</v>
      </c>
      <c r="I232" s="33">
        <f>I229+7</f>
        <v>46222</v>
      </c>
      <c r="J232" s="9">
        <f>I232+1</f>
        <v>46223</v>
      </c>
      <c r="K232" s="205">
        <f>C232</f>
        <v>2628</v>
      </c>
      <c r="L232" s="74" t="s">
        <v>65</v>
      </c>
      <c r="M232" s="33">
        <f>E235</f>
        <v>46226</v>
      </c>
      <c r="N232" s="9">
        <f>M232+1</f>
        <v>46227</v>
      </c>
    </row>
    <row r="233" spans="1:16" s="2" customFormat="1" ht="14.25" hidden="1" customHeight="1">
      <c r="A233" s="25"/>
      <c r="B233" s="25" t="str">
        <f>B230</f>
        <v>TAI PING</v>
      </c>
      <c r="C233" s="55">
        <f>C230+1</f>
        <v>8768</v>
      </c>
      <c r="D233" s="75" t="s">
        <v>5</v>
      </c>
      <c r="E233" s="50"/>
      <c r="F233" s="29">
        <f t="shared" si="61"/>
        <v>46223</v>
      </c>
      <c r="G233" s="50">
        <f t="shared" si="61"/>
        <v>46226</v>
      </c>
      <c r="H233" s="29"/>
      <c r="I233" s="50"/>
      <c r="J233" s="29"/>
      <c r="K233" s="55"/>
      <c r="L233" s="75" t="s">
        <v>65</v>
      </c>
      <c r="M233" s="50"/>
      <c r="N233" s="29"/>
    </row>
    <row r="234" spans="1:16" s="2" customFormat="1" ht="14.25" hidden="1" customHeight="1" thickBot="1">
      <c r="A234" s="40" t="s">
        <v>87</v>
      </c>
      <c r="B234" s="40" t="str">
        <f>B143</f>
        <v>ISARA BHUM</v>
      </c>
      <c r="C234" s="41">
        <f>C143</f>
        <v>2137</v>
      </c>
      <c r="D234" s="76" t="s">
        <v>5</v>
      </c>
      <c r="E234" s="13">
        <f>F234</f>
        <v>46224</v>
      </c>
      <c r="F234" s="14">
        <f t="shared" si="61"/>
        <v>46224</v>
      </c>
      <c r="G234" s="13">
        <f t="shared" si="61"/>
        <v>46227</v>
      </c>
      <c r="H234" s="14">
        <f>G234</f>
        <v>46227</v>
      </c>
      <c r="I234" s="13"/>
      <c r="J234" s="14"/>
      <c r="K234" s="41">
        <f>C234</f>
        <v>2137</v>
      </c>
      <c r="L234" s="76" t="s">
        <v>65</v>
      </c>
      <c r="M234" s="13">
        <f>E234+6</f>
        <v>46230</v>
      </c>
      <c r="N234" s="14">
        <f>F234+6</f>
        <v>46230</v>
      </c>
    </row>
    <row r="235" spans="1:16" s="2" customFormat="1" ht="14.25" hidden="1" customHeight="1">
      <c r="A235" s="5" t="s">
        <v>79</v>
      </c>
      <c r="B235" s="5" t="str">
        <f>B148</f>
        <v>EASLINE DALIAN</v>
      </c>
      <c r="C235" s="205">
        <f>C20</f>
        <v>2629</v>
      </c>
      <c r="D235" s="74" t="s">
        <v>5</v>
      </c>
      <c r="E235" s="33">
        <f>F235-1</f>
        <v>46226</v>
      </c>
      <c r="F235" s="9">
        <f t="shared" si="61"/>
        <v>46227</v>
      </c>
      <c r="G235" s="33">
        <f t="shared" si="61"/>
        <v>46228</v>
      </c>
      <c r="H235" s="9">
        <f>G235+1</f>
        <v>46229</v>
      </c>
      <c r="I235" s="33">
        <f>I232+7</f>
        <v>46229</v>
      </c>
      <c r="J235" s="9">
        <f>I235+1</f>
        <v>46230</v>
      </c>
      <c r="K235" s="205">
        <f>C235</f>
        <v>2629</v>
      </c>
      <c r="L235" s="74" t="s">
        <v>65</v>
      </c>
      <c r="M235" s="33">
        <f>E238</f>
        <v>46233</v>
      </c>
      <c r="N235" s="9">
        <f>M235+1</f>
        <v>46234</v>
      </c>
    </row>
    <row r="236" spans="1:16" s="2" customFormat="1" ht="14.25" hidden="1" customHeight="1">
      <c r="A236" s="25"/>
      <c r="B236" s="25" t="str">
        <f>B233</f>
        <v>TAI PING</v>
      </c>
      <c r="C236" s="55">
        <f>C233+1</f>
        <v>8769</v>
      </c>
      <c r="D236" s="75" t="s">
        <v>5</v>
      </c>
      <c r="E236" s="50"/>
      <c r="F236" s="29">
        <f t="shared" ref="F236:G240" si="62">F233+7</f>
        <v>46230</v>
      </c>
      <c r="G236" s="50">
        <f t="shared" si="62"/>
        <v>46233</v>
      </c>
      <c r="H236" s="29"/>
      <c r="I236" s="50"/>
      <c r="J236" s="29"/>
      <c r="K236" s="55"/>
      <c r="L236" s="75" t="s">
        <v>65</v>
      </c>
      <c r="M236" s="50"/>
      <c r="N236" s="29"/>
    </row>
    <row r="237" spans="1:16" s="2" customFormat="1" ht="14.25" hidden="1" customHeight="1" thickBot="1">
      <c r="A237" s="40" t="s">
        <v>87</v>
      </c>
      <c r="B237" s="40" t="str">
        <f>B152</f>
        <v>SITC HOCHIMINH</v>
      </c>
      <c r="C237" s="41">
        <f>C152</f>
        <v>2161</v>
      </c>
      <c r="D237" s="76" t="s">
        <v>5</v>
      </c>
      <c r="E237" s="13">
        <f>F237</f>
        <v>46231</v>
      </c>
      <c r="F237" s="14">
        <f t="shared" si="62"/>
        <v>46231</v>
      </c>
      <c r="G237" s="13">
        <f t="shared" si="62"/>
        <v>46234</v>
      </c>
      <c r="H237" s="14">
        <f>G237</f>
        <v>46234</v>
      </c>
      <c r="I237" s="13"/>
      <c r="J237" s="14"/>
      <c r="K237" s="41">
        <f>C237</f>
        <v>2161</v>
      </c>
      <c r="L237" s="76" t="s">
        <v>65</v>
      </c>
      <c r="M237" s="13">
        <f>E237+6</f>
        <v>46237</v>
      </c>
      <c r="N237" s="14">
        <f>F237+6</f>
        <v>46237</v>
      </c>
    </row>
    <row r="238" spans="1:16" s="2" customFormat="1" ht="14.25" hidden="1" customHeight="1">
      <c r="A238" s="5" t="s">
        <v>79</v>
      </c>
      <c r="B238" s="5" t="str">
        <f>B157</f>
        <v>EASLINE DALIAN</v>
      </c>
      <c r="C238" s="205">
        <f>C22</f>
        <v>2630</v>
      </c>
      <c r="D238" s="74" t="s">
        <v>5</v>
      </c>
      <c r="E238" s="33">
        <f>F238-1</f>
        <v>46233</v>
      </c>
      <c r="F238" s="9">
        <f t="shared" si="62"/>
        <v>46234</v>
      </c>
      <c r="G238" s="33">
        <f t="shared" si="62"/>
        <v>46235</v>
      </c>
      <c r="H238" s="9">
        <f>G238+1</f>
        <v>46236</v>
      </c>
      <c r="I238" s="33">
        <f>I235+7</f>
        <v>46236</v>
      </c>
      <c r="J238" s="9">
        <f>I238+1</f>
        <v>46237</v>
      </c>
      <c r="K238" s="205">
        <f>C238</f>
        <v>2630</v>
      </c>
      <c r="L238" s="74" t="s">
        <v>65</v>
      </c>
      <c r="M238" s="33">
        <f>M235+7</f>
        <v>46240</v>
      </c>
      <c r="N238" s="9">
        <f>M238+1</f>
        <v>46241</v>
      </c>
    </row>
    <row r="239" spans="1:16" s="2" customFormat="1" ht="14.25" hidden="1" customHeight="1">
      <c r="A239" s="25"/>
      <c r="B239" s="25" t="str">
        <f>B236</f>
        <v>TAI PING</v>
      </c>
      <c r="C239" s="55">
        <f>C236+1</f>
        <v>8770</v>
      </c>
      <c r="D239" s="75" t="s">
        <v>5</v>
      </c>
      <c r="E239" s="50"/>
      <c r="F239" s="29">
        <f t="shared" si="62"/>
        <v>46237</v>
      </c>
      <c r="G239" s="50"/>
      <c r="H239" s="29"/>
      <c r="I239" s="50"/>
      <c r="J239" s="29"/>
      <c r="K239" s="55"/>
      <c r="L239" s="75" t="s">
        <v>65</v>
      </c>
      <c r="M239" s="50"/>
      <c r="N239" s="29"/>
    </row>
    <row r="240" spans="1:16" s="2" customFormat="1" ht="14.25" hidden="1" customHeight="1" thickBot="1">
      <c r="A240" s="40" t="s">
        <v>87</v>
      </c>
      <c r="B240" s="40" t="str">
        <f>B161</f>
        <v>ISARA BHUM</v>
      </c>
      <c r="C240" s="41">
        <f>C161</f>
        <v>2139</v>
      </c>
      <c r="D240" s="76" t="s">
        <v>5</v>
      </c>
      <c r="E240" s="13">
        <f>F240</f>
        <v>46238</v>
      </c>
      <c r="F240" s="14">
        <f t="shared" si="62"/>
        <v>46238</v>
      </c>
      <c r="G240" s="13">
        <f>G237+7</f>
        <v>46241</v>
      </c>
      <c r="H240" s="14">
        <f>G240</f>
        <v>46241</v>
      </c>
      <c r="I240" s="13"/>
      <c r="J240" s="14"/>
      <c r="K240" s="41">
        <f>C240</f>
        <v>2139</v>
      </c>
      <c r="L240" s="76" t="s">
        <v>65</v>
      </c>
      <c r="M240" s="13">
        <f>E240+6</f>
        <v>46244</v>
      </c>
      <c r="N240" s="14">
        <f>F240+6</f>
        <v>46244</v>
      </c>
    </row>
    <row r="241" spans="1:30" s="19" customFormat="1" ht="18" customHeight="1" thickBot="1">
      <c r="A241" s="307" t="s">
        <v>36</v>
      </c>
      <c r="B241" s="308"/>
      <c r="C241" s="308"/>
      <c r="D241" s="308"/>
      <c r="E241" s="308"/>
      <c r="F241" s="308"/>
      <c r="G241" s="308"/>
      <c r="H241" s="308"/>
      <c r="I241" s="308"/>
      <c r="J241" s="308"/>
      <c r="K241" s="308"/>
      <c r="L241" s="308"/>
      <c r="M241" s="308"/>
      <c r="N241" s="30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2" customFormat="1" ht="17.25" customHeight="1" thickBot="1">
      <c r="A242" s="77" t="s">
        <v>69</v>
      </c>
      <c r="B242" s="216" t="s">
        <v>1</v>
      </c>
      <c r="C242" s="301" t="s">
        <v>2</v>
      </c>
      <c r="D242" s="311"/>
      <c r="E242" s="287" t="s">
        <v>37</v>
      </c>
      <c r="F242" s="288"/>
      <c r="G242" s="287" t="s">
        <v>4</v>
      </c>
      <c r="H242" s="288"/>
      <c r="I242" s="287" t="s">
        <v>15</v>
      </c>
      <c r="J242" s="288"/>
      <c r="K242" s="287" t="s">
        <v>2</v>
      </c>
      <c r="L242" s="300"/>
      <c r="M242" s="287" t="s">
        <v>37</v>
      </c>
      <c r="N242" s="288"/>
    </row>
    <row r="243" spans="1:30" s="2" customFormat="1" ht="17.25" customHeight="1" thickBot="1">
      <c r="A243" s="78"/>
      <c r="B243" s="79"/>
      <c r="C243" s="303"/>
      <c r="D243" s="304"/>
      <c r="E243" s="213" t="s">
        <v>66</v>
      </c>
      <c r="F243" s="214" t="s">
        <v>67</v>
      </c>
      <c r="G243" s="213" t="s">
        <v>66</v>
      </c>
      <c r="H243" s="214" t="s">
        <v>67</v>
      </c>
      <c r="I243" s="213" t="s">
        <v>66</v>
      </c>
      <c r="J243" s="214" t="s">
        <v>67</v>
      </c>
      <c r="K243" s="305"/>
      <c r="L243" s="306"/>
      <c r="M243" s="213" t="s">
        <v>66</v>
      </c>
      <c r="N243" s="214" t="s">
        <v>67</v>
      </c>
    </row>
    <row r="244" spans="1:30" s="2" customFormat="1" ht="17.25" customHeight="1">
      <c r="A244" s="39" t="s">
        <v>98</v>
      </c>
      <c r="B244" s="43" t="s">
        <v>143</v>
      </c>
      <c r="C244" s="257">
        <v>2610</v>
      </c>
      <c r="D244" s="134" t="s">
        <v>5</v>
      </c>
      <c r="E244" s="7">
        <f>F244-1</f>
        <v>46173</v>
      </c>
      <c r="F244" s="8">
        <v>46174</v>
      </c>
      <c r="G244" s="7">
        <f>E244+3</f>
        <v>46176</v>
      </c>
      <c r="H244" s="9">
        <f>G244+7</f>
        <v>46183</v>
      </c>
      <c r="I244" s="7"/>
      <c r="J244" s="206"/>
      <c r="K244" s="16">
        <f>C244</f>
        <v>2610</v>
      </c>
      <c r="L244" s="6" t="s">
        <v>65</v>
      </c>
      <c r="M244" s="7">
        <f>E254</f>
        <v>46187</v>
      </c>
      <c r="N244" s="9">
        <f>F254</f>
        <v>46188</v>
      </c>
    </row>
    <row r="245" spans="1:30" s="2" customFormat="1" ht="17.25" customHeight="1">
      <c r="A245" s="25" t="s">
        <v>123</v>
      </c>
      <c r="B245" s="178" t="s">
        <v>163</v>
      </c>
      <c r="C245" s="179">
        <v>2623</v>
      </c>
      <c r="D245" s="81" t="s">
        <v>5</v>
      </c>
      <c r="E245" s="28">
        <f>F245</f>
        <v>46177</v>
      </c>
      <c r="F245" s="29">
        <f>F244+3</f>
        <v>46177</v>
      </c>
      <c r="G245" s="28">
        <f>F245+2</f>
        <v>46179</v>
      </c>
      <c r="H245" s="29">
        <f>G245+1</f>
        <v>46180</v>
      </c>
      <c r="I245" s="28">
        <f>H245</f>
        <v>46180</v>
      </c>
      <c r="J245" s="29">
        <f>I245</f>
        <v>46180</v>
      </c>
      <c r="K245" s="213">
        <f>C245</f>
        <v>2623</v>
      </c>
      <c r="L245" s="27" t="s">
        <v>65</v>
      </c>
      <c r="M245" s="28">
        <f>E250</f>
        <v>46184</v>
      </c>
      <c r="N245" s="29">
        <f>F250</f>
        <v>46184</v>
      </c>
    </row>
    <row r="246" spans="1:30" s="2" customFormat="1" ht="17.25" hidden="1" customHeight="1">
      <c r="A246" s="53"/>
      <c r="B246" s="53" t="s">
        <v>38</v>
      </c>
      <c r="C246" s="55">
        <f>C250</f>
        <v>2624</v>
      </c>
      <c r="D246" s="72" t="s">
        <v>5</v>
      </c>
      <c r="E246" s="213"/>
      <c r="F246" s="29">
        <f>F245+1</f>
        <v>46178</v>
      </c>
      <c r="G246" s="28">
        <f>F246+2</f>
        <v>46180</v>
      </c>
      <c r="H246" s="214"/>
      <c r="I246" s="28"/>
      <c r="J246" s="51"/>
      <c r="K246" s="213"/>
      <c r="L246" s="27" t="s">
        <v>65</v>
      </c>
      <c r="M246" s="213"/>
      <c r="N246" s="214"/>
    </row>
    <row r="247" spans="1:30" s="2" customFormat="1" ht="17.25" hidden="1" customHeight="1">
      <c r="A247" s="25"/>
      <c r="B247" s="25" t="s">
        <v>39</v>
      </c>
      <c r="C247" s="80">
        <v>80</v>
      </c>
      <c r="D247" s="81" t="s">
        <v>5</v>
      </c>
      <c r="E247" s="213"/>
      <c r="F247" s="29">
        <f>F246+1</f>
        <v>46179</v>
      </c>
      <c r="G247" s="28">
        <f>F247+2</f>
        <v>46181</v>
      </c>
      <c r="H247" s="214"/>
      <c r="I247" s="28"/>
      <c r="J247" s="51"/>
      <c r="K247" s="213"/>
      <c r="L247" s="27" t="s">
        <v>65</v>
      </c>
      <c r="M247" s="213"/>
      <c r="N247" s="214"/>
    </row>
    <row r="248" spans="1:30" s="2" customFormat="1" ht="17.25" customHeight="1" thickBot="1">
      <c r="A248" s="40" t="s">
        <v>88</v>
      </c>
      <c r="B248" s="129" t="s">
        <v>158</v>
      </c>
      <c r="C248" s="256">
        <v>423</v>
      </c>
      <c r="D248" s="73" t="s">
        <v>5</v>
      </c>
      <c r="E248" s="13">
        <f>F248-1</f>
        <v>46172</v>
      </c>
      <c r="F248" s="14">
        <f>F244-1</f>
        <v>46173</v>
      </c>
      <c r="G248" s="13">
        <f>H248-1</f>
        <v>46175</v>
      </c>
      <c r="H248" s="14">
        <f>F248+3</f>
        <v>46176</v>
      </c>
      <c r="I248" s="13"/>
      <c r="J248" s="209"/>
      <c r="K248" s="17"/>
      <c r="L248" s="18"/>
      <c r="M248" s="13"/>
      <c r="N248" s="14"/>
    </row>
    <row r="249" spans="1:30" s="2" customFormat="1" ht="17.25" customHeight="1">
      <c r="A249" s="39" t="s">
        <v>98</v>
      </c>
      <c r="B249" s="131" t="s">
        <v>157</v>
      </c>
      <c r="C249" s="133">
        <v>2611</v>
      </c>
      <c r="D249" s="10" t="s">
        <v>5</v>
      </c>
      <c r="E249" s="7">
        <f>E244+7</f>
        <v>46180</v>
      </c>
      <c r="F249" s="9">
        <f>F244+7</f>
        <v>46181</v>
      </c>
      <c r="G249" s="7">
        <f>G244+7</f>
        <v>46183</v>
      </c>
      <c r="H249" s="9">
        <f>G249+7</f>
        <v>46190</v>
      </c>
      <c r="I249" s="7"/>
      <c r="J249" s="206"/>
      <c r="K249" s="174">
        <f>C249+1</f>
        <v>2612</v>
      </c>
      <c r="L249" s="6" t="s">
        <v>65</v>
      </c>
      <c r="M249" s="7">
        <f>E259</f>
        <v>46194</v>
      </c>
      <c r="N249" s="9">
        <f>F259</f>
        <v>46195</v>
      </c>
    </row>
    <row r="250" spans="1:30" s="2" customFormat="1" ht="17.25" customHeight="1">
      <c r="A250" s="25" t="str">
        <f>A245</f>
        <v>TPX2</v>
      </c>
      <c r="B250" s="25" t="str">
        <f>B245</f>
        <v>EASLINE YANTAI</v>
      </c>
      <c r="C250" s="213">
        <f>C245+1</f>
        <v>2624</v>
      </c>
      <c r="D250" s="27" t="s">
        <v>5</v>
      </c>
      <c r="E250" s="28">
        <f>F250</f>
        <v>46184</v>
      </c>
      <c r="F250" s="29">
        <f t="shared" ref="F250:F257" si="63">F245+7</f>
        <v>46184</v>
      </c>
      <c r="G250" s="28">
        <f>G245+7</f>
        <v>46186</v>
      </c>
      <c r="H250" s="29">
        <f>G250+1</f>
        <v>46187</v>
      </c>
      <c r="I250" s="28">
        <f>I245+7</f>
        <v>46187</v>
      </c>
      <c r="J250" s="29">
        <f>I250</f>
        <v>46187</v>
      </c>
      <c r="K250" s="213">
        <f>C250</f>
        <v>2624</v>
      </c>
      <c r="L250" s="27" t="s">
        <v>65</v>
      </c>
      <c r="M250" s="28">
        <f>E255</f>
        <v>46191</v>
      </c>
      <c r="N250" s="29">
        <f>F255</f>
        <v>46191</v>
      </c>
    </row>
    <row r="251" spans="1:30" s="2" customFormat="1" ht="17.25" hidden="1" customHeight="1">
      <c r="A251" s="53"/>
      <c r="B251" s="53" t="str">
        <f>B246</f>
        <v>DOOWOO FAMILY</v>
      </c>
      <c r="C251" s="55">
        <f>C255</f>
        <v>2625</v>
      </c>
      <c r="D251" s="56" t="s">
        <v>5</v>
      </c>
      <c r="E251" s="213"/>
      <c r="F251" s="29">
        <f t="shared" si="63"/>
        <v>46185</v>
      </c>
      <c r="G251" s="28">
        <f>G246+7</f>
        <v>46187</v>
      </c>
      <c r="H251" s="214"/>
      <c r="I251" s="28"/>
      <c r="J251" s="51"/>
      <c r="K251" s="213"/>
      <c r="L251" s="27" t="s">
        <v>65</v>
      </c>
      <c r="M251" s="213"/>
      <c r="N251" s="214"/>
    </row>
    <row r="252" spans="1:30" s="2" customFormat="1" ht="17.25" hidden="1" customHeight="1">
      <c r="A252" s="25"/>
      <c r="B252" s="25" t="s">
        <v>40</v>
      </c>
      <c r="C252" s="80">
        <v>1804</v>
      </c>
      <c r="D252" s="27" t="s">
        <v>5</v>
      </c>
      <c r="E252" s="213"/>
      <c r="F252" s="29">
        <f t="shared" si="63"/>
        <v>46186</v>
      </c>
      <c r="G252" s="28">
        <f>F252+2</f>
        <v>46188</v>
      </c>
      <c r="H252" s="214"/>
      <c r="I252" s="28"/>
      <c r="J252" s="51"/>
      <c r="K252" s="213"/>
      <c r="L252" s="27" t="s">
        <v>65</v>
      </c>
      <c r="M252" s="213"/>
      <c r="N252" s="214"/>
    </row>
    <row r="253" spans="1:30" s="2" customFormat="1" ht="17.25" customHeight="1" thickBot="1">
      <c r="A253" s="40" t="s">
        <v>88</v>
      </c>
      <c r="B253" s="40" t="str">
        <f>B248</f>
        <v>COSCO FOS</v>
      </c>
      <c r="C253" s="130">
        <f>C248+1</f>
        <v>424</v>
      </c>
      <c r="D253" s="12" t="s">
        <v>5</v>
      </c>
      <c r="E253" s="13">
        <f>F253-1</f>
        <v>46179</v>
      </c>
      <c r="F253" s="14">
        <f t="shared" si="63"/>
        <v>46180</v>
      </c>
      <c r="G253" s="13">
        <f>H253-1</f>
        <v>46182</v>
      </c>
      <c r="H253" s="14">
        <f>F253+3</f>
        <v>46183</v>
      </c>
      <c r="I253" s="13"/>
      <c r="J253" s="209"/>
      <c r="K253" s="17"/>
      <c r="L253" s="18"/>
      <c r="M253" s="13"/>
      <c r="N253" s="14"/>
    </row>
    <row r="254" spans="1:30" s="2" customFormat="1" ht="17.25" customHeight="1">
      <c r="A254" s="39" t="s">
        <v>98</v>
      </c>
      <c r="B254" s="180" t="str">
        <f>B244</f>
        <v>SKY FLOWER</v>
      </c>
      <c r="C254" s="26">
        <f>C244+1</f>
        <v>2611</v>
      </c>
      <c r="D254" s="10" t="s">
        <v>5</v>
      </c>
      <c r="E254" s="7">
        <f>E249+7</f>
        <v>46187</v>
      </c>
      <c r="F254" s="9">
        <f t="shared" si="63"/>
        <v>46188</v>
      </c>
      <c r="G254" s="7">
        <f>G249+7</f>
        <v>46190</v>
      </c>
      <c r="H254" s="9">
        <f>G254+7</f>
        <v>46197</v>
      </c>
      <c r="I254" s="7"/>
      <c r="J254" s="206"/>
      <c r="K254" s="16">
        <f>K244+1</f>
        <v>2611</v>
      </c>
      <c r="L254" s="6" t="s">
        <v>65</v>
      </c>
      <c r="M254" s="7">
        <f>E264</f>
        <v>46201</v>
      </c>
      <c r="N254" s="9">
        <f>F264</f>
        <v>46202</v>
      </c>
    </row>
    <row r="255" spans="1:30" s="2" customFormat="1" ht="17.25" customHeight="1">
      <c r="A255" s="25" t="str">
        <f>A250</f>
        <v>TPX2</v>
      </c>
      <c r="B255" s="25" t="str">
        <f>B250</f>
        <v>EASLINE YANTAI</v>
      </c>
      <c r="C255" s="213">
        <f>C250+1</f>
        <v>2625</v>
      </c>
      <c r="D255" s="27" t="s">
        <v>5</v>
      </c>
      <c r="E255" s="28">
        <f>F255</f>
        <v>46191</v>
      </c>
      <c r="F255" s="29">
        <f t="shared" si="63"/>
        <v>46191</v>
      </c>
      <c r="G255" s="28">
        <f>G250+7</f>
        <v>46193</v>
      </c>
      <c r="H255" s="29">
        <f>G255+1</f>
        <v>46194</v>
      </c>
      <c r="I255" s="28">
        <f>I250+7</f>
        <v>46194</v>
      </c>
      <c r="J255" s="29">
        <f>I255</f>
        <v>46194</v>
      </c>
      <c r="K255" s="213">
        <f>C255</f>
        <v>2625</v>
      </c>
      <c r="L255" s="27" t="s">
        <v>65</v>
      </c>
      <c r="M255" s="28">
        <f>E260</f>
        <v>46198</v>
      </c>
      <c r="N255" s="29">
        <f>F260</f>
        <v>46198</v>
      </c>
    </row>
    <row r="256" spans="1:30" s="2" customFormat="1" ht="17.25" hidden="1" customHeight="1">
      <c r="A256" s="53"/>
      <c r="B256" s="53" t="str">
        <f>B251</f>
        <v>DOOWOO FAMILY</v>
      </c>
      <c r="C256" s="55">
        <f>C260</f>
        <v>2626</v>
      </c>
      <c r="D256" s="56" t="s">
        <v>5</v>
      </c>
      <c r="E256" s="213"/>
      <c r="F256" s="29">
        <f t="shared" si="63"/>
        <v>46192</v>
      </c>
      <c r="G256" s="28">
        <f>F256+2</f>
        <v>46194</v>
      </c>
      <c r="H256" s="214"/>
      <c r="I256" s="28"/>
      <c r="J256" s="51"/>
      <c r="K256" s="213"/>
      <c r="L256" s="27" t="s">
        <v>65</v>
      </c>
      <c r="M256" s="213"/>
      <c r="N256" s="214"/>
    </row>
    <row r="257" spans="1:14" s="2" customFormat="1" ht="17.25" hidden="1" customHeight="1">
      <c r="A257" s="25"/>
      <c r="B257" s="25" t="str">
        <f>B247</f>
        <v>HEUNG-A AKITA</v>
      </c>
      <c r="C257" s="213">
        <f>C247+1</f>
        <v>81</v>
      </c>
      <c r="D257" s="27" t="s">
        <v>5</v>
      </c>
      <c r="E257" s="213"/>
      <c r="F257" s="29">
        <f t="shared" si="63"/>
        <v>46193</v>
      </c>
      <c r="G257" s="28">
        <f>F257+2</f>
        <v>46195</v>
      </c>
      <c r="H257" s="214"/>
      <c r="I257" s="28"/>
      <c r="J257" s="51"/>
      <c r="K257" s="213"/>
      <c r="L257" s="27" t="s">
        <v>65</v>
      </c>
      <c r="M257" s="213"/>
      <c r="N257" s="214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0">
        <f>C253+1</f>
        <v>425</v>
      </c>
      <c r="D258" s="12" t="s">
        <v>5</v>
      </c>
      <c r="E258" s="13">
        <f>F258-1</f>
        <v>46186</v>
      </c>
      <c r="F258" s="14">
        <f>F253+7</f>
        <v>46187</v>
      </c>
      <c r="G258" s="13">
        <f>H258-1</f>
        <v>46189</v>
      </c>
      <c r="H258" s="14">
        <f>F258+3</f>
        <v>46190</v>
      </c>
      <c r="I258" s="13"/>
      <c r="J258" s="209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SUNNY CLOVER</v>
      </c>
      <c r="C259" s="246">
        <f>C249+1</f>
        <v>2612</v>
      </c>
      <c r="D259" s="10" t="s">
        <v>5</v>
      </c>
      <c r="E259" s="7">
        <f>E254+7</f>
        <v>46194</v>
      </c>
      <c r="F259" s="9">
        <f>F256+3</f>
        <v>46195</v>
      </c>
      <c r="G259" s="7">
        <f>G254+7</f>
        <v>46197</v>
      </c>
      <c r="H259" s="9">
        <f>G259+7</f>
        <v>46204</v>
      </c>
      <c r="I259" s="7"/>
      <c r="J259" s="206"/>
      <c r="K259" s="174">
        <f>C259+1</f>
        <v>2613</v>
      </c>
      <c r="L259" s="6" t="s">
        <v>65</v>
      </c>
      <c r="M259" s="7">
        <f>E269</f>
        <v>46208</v>
      </c>
      <c r="N259" s="9">
        <f>F269</f>
        <v>46209</v>
      </c>
    </row>
    <row r="260" spans="1:14" s="2" customFormat="1" ht="17.25" customHeight="1">
      <c r="A260" s="25" t="str">
        <f>A255</f>
        <v>TPX2</v>
      </c>
      <c r="B260" s="25" t="str">
        <f>B255</f>
        <v>EASLINE YANTAI</v>
      </c>
      <c r="C260" s="213">
        <f>C255+1</f>
        <v>2626</v>
      </c>
      <c r="D260" s="27" t="s">
        <v>5</v>
      </c>
      <c r="E260" s="28">
        <f>F260</f>
        <v>46198</v>
      </c>
      <c r="F260" s="29">
        <f t="shared" ref="F260:F267" si="64">F255+7</f>
        <v>46198</v>
      </c>
      <c r="G260" s="28">
        <f>G255+7</f>
        <v>46200</v>
      </c>
      <c r="H260" s="29">
        <f>G260+1</f>
        <v>46201</v>
      </c>
      <c r="I260" s="28">
        <f>I255+7</f>
        <v>46201</v>
      </c>
      <c r="J260" s="29">
        <f>I260</f>
        <v>46201</v>
      </c>
      <c r="K260" s="213">
        <f>C260</f>
        <v>2626</v>
      </c>
      <c r="L260" s="27" t="s">
        <v>65</v>
      </c>
      <c r="M260" s="28">
        <f>E265</f>
        <v>46205</v>
      </c>
      <c r="N260" s="29">
        <f>F265</f>
        <v>46205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2627</v>
      </c>
      <c r="D261" s="56" t="s">
        <v>5</v>
      </c>
      <c r="E261" s="213"/>
      <c r="F261" s="29">
        <f t="shared" si="64"/>
        <v>46199</v>
      </c>
      <c r="G261" s="28">
        <f>G256+7</f>
        <v>46201</v>
      </c>
      <c r="H261" s="214"/>
      <c r="I261" s="28"/>
      <c r="J261" s="51"/>
      <c r="K261" s="213"/>
      <c r="L261" s="27" t="s">
        <v>65</v>
      </c>
      <c r="M261" s="213"/>
      <c r="N261" s="214"/>
    </row>
    <row r="262" spans="1:14" s="2" customFormat="1" ht="17.25" hidden="1" customHeight="1">
      <c r="A262" s="25"/>
      <c r="B262" s="25" t="str">
        <f>B252</f>
        <v>SUNNY CALLA</v>
      </c>
      <c r="C262" s="213">
        <f>C252+1</f>
        <v>1805</v>
      </c>
      <c r="D262" s="27" t="s">
        <v>5</v>
      </c>
      <c r="E262" s="213"/>
      <c r="F262" s="29">
        <f t="shared" si="64"/>
        <v>46200</v>
      </c>
      <c r="G262" s="28">
        <f>F262+2</f>
        <v>46202</v>
      </c>
      <c r="H262" s="214"/>
      <c r="I262" s="28"/>
      <c r="J262" s="51"/>
      <c r="K262" s="213"/>
      <c r="L262" s="27" t="s">
        <v>65</v>
      </c>
      <c r="M262" s="213"/>
      <c r="N262" s="214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0">
        <f>C258+1</f>
        <v>426</v>
      </c>
      <c r="D263" s="12" t="s">
        <v>5</v>
      </c>
      <c r="E263" s="13">
        <f>F263-1</f>
        <v>46193</v>
      </c>
      <c r="F263" s="14">
        <f t="shared" si="64"/>
        <v>46194</v>
      </c>
      <c r="G263" s="13">
        <f>H263-1</f>
        <v>46196</v>
      </c>
      <c r="H263" s="14">
        <f>F263+3</f>
        <v>46197</v>
      </c>
      <c r="I263" s="13"/>
      <c r="J263" s="209"/>
      <c r="K263" s="17"/>
      <c r="L263" s="18"/>
      <c r="M263" s="13"/>
      <c r="N263" s="14"/>
    </row>
    <row r="264" spans="1:14" s="2" customFormat="1" ht="17.25" customHeight="1">
      <c r="A264" s="39" t="s">
        <v>98</v>
      </c>
      <c r="B264" s="39" t="str">
        <f>B254</f>
        <v>SKY FLOWER</v>
      </c>
      <c r="C264" s="26">
        <f>C254+1</f>
        <v>2612</v>
      </c>
      <c r="D264" s="10" t="s">
        <v>5</v>
      </c>
      <c r="E264" s="7">
        <f>E259+7</f>
        <v>46201</v>
      </c>
      <c r="F264" s="9">
        <f t="shared" si="64"/>
        <v>46202</v>
      </c>
      <c r="G264" s="7">
        <f>G259+7</f>
        <v>46204</v>
      </c>
      <c r="H264" s="9">
        <f>G264+1</f>
        <v>46205</v>
      </c>
      <c r="I264" s="7"/>
      <c r="J264" s="206"/>
      <c r="K264" s="16"/>
      <c r="L264" s="6" t="s">
        <v>65</v>
      </c>
      <c r="M264" s="7">
        <f>E274</f>
        <v>46215</v>
      </c>
      <c r="N264" s="9">
        <f>F274</f>
        <v>46216</v>
      </c>
    </row>
    <row r="265" spans="1:14" s="2" customFormat="1" ht="17.25" customHeight="1">
      <c r="A265" s="25" t="s">
        <v>71</v>
      </c>
      <c r="B265" s="25" t="str">
        <f>B260</f>
        <v>EASLINE YANTAI</v>
      </c>
      <c r="C265" s="213">
        <f>C260+1</f>
        <v>2627</v>
      </c>
      <c r="D265" s="27" t="s">
        <v>5</v>
      </c>
      <c r="E265" s="28">
        <f>F265</f>
        <v>46205</v>
      </c>
      <c r="F265" s="29">
        <f t="shared" si="64"/>
        <v>46205</v>
      </c>
      <c r="G265" s="28">
        <f>G260+7</f>
        <v>46207</v>
      </c>
      <c r="H265" s="29">
        <f>G265+1</f>
        <v>46208</v>
      </c>
      <c r="I265" s="28">
        <f>I260+7</f>
        <v>46208</v>
      </c>
      <c r="J265" s="29">
        <f>I265</f>
        <v>46208</v>
      </c>
      <c r="K265" s="213">
        <f>C265</f>
        <v>2627</v>
      </c>
      <c r="L265" s="27" t="s">
        <v>65</v>
      </c>
      <c r="M265" s="28">
        <f>E270</f>
        <v>46212</v>
      </c>
      <c r="N265" s="29">
        <f>F270</f>
        <v>46212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2627</v>
      </c>
      <c r="D266" s="56" t="s">
        <v>5</v>
      </c>
      <c r="E266" s="213"/>
      <c r="F266" s="29">
        <f t="shared" si="64"/>
        <v>46206</v>
      </c>
      <c r="G266" s="28">
        <f>F266+2</f>
        <v>46208</v>
      </c>
      <c r="H266" s="214"/>
      <c r="I266" s="28"/>
      <c r="J266" s="51"/>
      <c r="K266" s="213"/>
      <c r="L266" s="27" t="s">
        <v>65</v>
      </c>
      <c r="M266" s="213"/>
      <c r="N266" s="214"/>
    </row>
    <row r="267" spans="1:14" s="2" customFormat="1" ht="17.25" hidden="1" customHeight="1">
      <c r="A267" s="25"/>
      <c r="B267" s="25" t="str">
        <f>B257</f>
        <v>HEUNG-A AKITA</v>
      </c>
      <c r="C267" s="213">
        <f>C257+1</f>
        <v>82</v>
      </c>
      <c r="D267" s="27" t="s">
        <v>5</v>
      </c>
      <c r="E267" s="213"/>
      <c r="F267" s="29">
        <f t="shared" si="64"/>
        <v>46207</v>
      </c>
      <c r="G267" s="28">
        <f>F267+2</f>
        <v>46209</v>
      </c>
      <c r="H267" s="214"/>
      <c r="I267" s="28"/>
      <c r="J267" s="51"/>
      <c r="K267" s="213"/>
      <c r="L267" s="27" t="s">
        <v>65</v>
      </c>
      <c r="M267" s="213"/>
      <c r="N267" s="214"/>
    </row>
    <row r="268" spans="1:14" s="2" customFormat="1" ht="17.25" customHeight="1" thickBot="1">
      <c r="A268" s="40" t="s">
        <v>88</v>
      </c>
      <c r="B268" s="40" t="str">
        <f>B263</f>
        <v>COSCO FOS</v>
      </c>
      <c r="C268" s="130">
        <f>C263+1</f>
        <v>427</v>
      </c>
      <c r="D268" s="12" t="s">
        <v>5</v>
      </c>
      <c r="E268" s="13">
        <f>E263+7</f>
        <v>46200</v>
      </c>
      <c r="F268" s="14">
        <f>F263+7</f>
        <v>46201</v>
      </c>
      <c r="G268" s="13">
        <f>H268-1</f>
        <v>46203</v>
      </c>
      <c r="H268" s="14">
        <f>F268+3</f>
        <v>46204</v>
      </c>
      <c r="I268" s="13"/>
      <c r="J268" s="209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SUNNY CLOVER</v>
      </c>
      <c r="C269" s="132">
        <v>1703</v>
      </c>
      <c r="D269" s="10" t="s">
        <v>5</v>
      </c>
      <c r="E269" s="7">
        <f>E264+7</f>
        <v>46208</v>
      </c>
      <c r="F269" s="9">
        <f>F264+7</f>
        <v>46209</v>
      </c>
      <c r="G269" s="7">
        <f>G264+7</f>
        <v>46211</v>
      </c>
      <c r="H269" s="9">
        <f>G269+1</f>
        <v>46212</v>
      </c>
      <c r="I269" s="7"/>
      <c r="J269" s="206"/>
      <c r="K269" s="16"/>
      <c r="L269" s="6" t="s">
        <v>65</v>
      </c>
      <c r="M269" s="7">
        <f>E279</f>
        <v>46222</v>
      </c>
      <c r="N269" s="9">
        <f>F279</f>
        <v>46223</v>
      </c>
    </row>
    <row r="270" spans="1:14" s="2" customFormat="1" ht="17.25" hidden="1" customHeight="1">
      <c r="A270" s="25" t="s">
        <v>71</v>
      </c>
      <c r="B270" s="25" t="str">
        <f>B16</f>
        <v>EASLINE OSAKA</v>
      </c>
      <c r="C270" s="213">
        <f>C16</f>
        <v>2627</v>
      </c>
      <c r="D270" s="27" t="s">
        <v>5</v>
      </c>
      <c r="E270" s="28">
        <f>F270</f>
        <v>46212</v>
      </c>
      <c r="F270" s="29">
        <f t="shared" ref="F270:F277" si="65">F265+7</f>
        <v>46212</v>
      </c>
      <c r="G270" s="28">
        <f>G265+7</f>
        <v>46214</v>
      </c>
      <c r="H270" s="29">
        <f>G270+1</f>
        <v>46215</v>
      </c>
      <c r="I270" s="28">
        <f>I265+7</f>
        <v>46215</v>
      </c>
      <c r="J270" s="29">
        <f>I270</f>
        <v>46215</v>
      </c>
      <c r="K270" s="213">
        <f>C270</f>
        <v>2627</v>
      </c>
      <c r="L270" s="27" t="s">
        <v>65</v>
      </c>
      <c r="M270" s="28">
        <f>E275</f>
        <v>46219</v>
      </c>
      <c r="N270" s="29">
        <f>F275</f>
        <v>46219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2628</v>
      </c>
      <c r="D271" s="56" t="s">
        <v>5</v>
      </c>
      <c r="E271" s="213"/>
      <c r="F271" s="29">
        <f t="shared" si="65"/>
        <v>46213</v>
      </c>
      <c r="G271" s="28">
        <f>G266+7</f>
        <v>46215</v>
      </c>
      <c r="H271" s="214"/>
      <c r="I271" s="28"/>
      <c r="J271" s="51"/>
      <c r="K271" s="213"/>
      <c r="L271" s="27" t="s">
        <v>65</v>
      </c>
      <c r="M271" s="213"/>
      <c r="N271" s="214"/>
    </row>
    <row r="272" spans="1:14" s="2" customFormat="1" ht="17.25" hidden="1" customHeight="1">
      <c r="A272" s="25"/>
      <c r="B272" s="25" t="str">
        <f>B262</f>
        <v>SUNNY CALLA</v>
      </c>
      <c r="C272" s="213">
        <f>C262+1</f>
        <v>1806</v>
      </c>
      <c r="D272" s="27" t="s">
        <v>5</v>
      </c>
      <c r="E272" s="213"/>
      <c r="F272" s="29">
        <f t="shared" si="65"/>
        <v>46214</v>
      </c>
      <c r="G272" s="28">
        <f>F272+2</f>
        <v>46216</v>
      </c>
      <c r="H272" s="214"/>
      <c r="I272" s="28"/>
      <c r="J272" s="51"/>
      <c r="K272" s="213"/>
      <c r="L272" s="27" t="s">
        <v>65</v>
      </c>
      <c r="M272" s="213"/>
      <c r="N272" s="214"/>
    </row>
    <row r="273" spans="1:14" s="2" customFormat="1" ht="17.25" hidden="1" customHeight="1" thickBot="1">
      <c r="A273" s="40" t="s">
        <v>88</v>
      </c>
      <c r="B273" s="40" t="str">
        <f>B268</f>
        <v>COSCO FOS</v>
      </c>
      <c r="C273" s="130">
        <f>C268+2</f>
        <v>429</v>
      </c>
      <c r="D273" s="12" t="s">
        <v>5</v>
      </c>
      <c r="E273" s="13">
        <f>F273-1</f>
        <v>46207</v>
      </c>
      <c r="F273" s="14">
        <f t="shared" si="65"/>
        <v>46208</v>
      </c>
      <c r="G273" s="13">
        <f>H273-1</f>
        <v>46210</v>
      </c>
      <c r="H273" s="14">
        <f>F273+3</f>
        <v>46211</v>
      </c>
      <c r="I273" s="13"/>
      <c r="J273" s="209"/>
      <c r="K273" s="17"/>
      <c r="L273" s="18"/>
      <c r="M273" s="13"/>
      <c r="N273" s="14"/>
    </row>
    <row r="274" spans="1:14" s="2" customFormat="1" ht="17.25" hidden="1" customHeight="1">
      <c r="A274" s="39" t="s">
        <v>98</v>
      </c>
      <c r="B274" s="39" t="str">
        <f>B264</f>
        <v>SKY FLOWER</v>
      </c>
      <c r="C274" s="132">
        <v>1704</v>
      </c>
      <c r="D274" s="10" t="s">
        <v>5</v>
      </c>
      <c r="E274" s="7">
        <f>E269+7</f>
        <v>46215</v>
      </c>
      <c r="F274" s="9">
        <f t="shared" si="65"/>
        <v>46216</v>
      </c>
      <c r="G274" s="7">
        <f>G269+7</f>
        <v>46218</v>
      </c>
      <c r="H274" s="9">
        <f>G274+1</f>
        <v>46219</v>
      </c>
      <c r="I274" s="7"/>
      <c r="J274" s="206"/>
      <c r="K274" s="16"/>
      <c r="L274" s="6" t="s">
        <v>65</v>
      </c>
      <c r="M274" s="7">
        <f>E284</f>
        <v>46229</v>
      </c>
      <c r="N274" s="9">
        <f>F284</f>
        <v>46230</v>
      </c>
    </row>
    <row r="275" spans="1:14" s="2" customFormat="1" ht="17.25" hidden="1" customHeight="1">
      <c r="A275" s="25" t="s">
        <v>71</v>
      </c>
      <c r="B275" s="25" t="str">
        <f>B18</f>
        <v>EASLINE OSAKA</v>
      </c>
      <c r="C275" s="213">
        <f>C18</f>
        <v>2628</v>
      </c>
      <c r="D275" s="27" t="s">
        <v>5</v>
      </c>
      <c r="E275" s="28">
        <f>F275</f>
        <v>46219</v>
      </c>
      <c r="F275" s="29">
        <f t="shared" si="65"/>
        <v>46219</v>
      </c>
      <c r="G275" s="28">
        <f>G270+7</f>
        <v>46221</v>
      </c>
      <c r="H275" s="29">
        <f>G275+1</f>
        <v>46222</v>
      </c>
      <c r="I275" s="28">
        <f>I270+7</f>
        <v>46222</v>
      </c>
      <c r="J275" s="29">
        <f>I275</f>
        <v>46222</v>
      </c>
      <c r="K275" s="213">
        <f>C275</f>
        <v>2628</v>
      </c>
      <c r="L275" s="27" t="s">
        <v>65</v>
      </c>
      <c r="M275" s="28">
        <f>E280</f>
        <v>46226</v>
      </c>
      <c r="N275" s="29">
        <f>F280</f>
        <v>46226</v>
      </c>
    </row>
    <row r="276" spans="1:14" s="2" customFormat="1" ht="17.25" hidden="1" customHeight="1">
      <c r="A276" s="53"/>
      <c r="B276" s="53" t="str">
        <f>B271</f>
        <v>DOOWOO FAMILY</v>
      </c>
      <c r="C276" s="55">
        <f>C280</f>
        <v>2629</v>
      </c>
      <c r="D276" s="56" t="s">
        <v>5</v>
      </c>
      <c r="E276" s="213"/>
      <c r="F276" s="29">
        <f t="shared" si="65"/>
        <v>46220</v>
      </c>
      <c r="G276" s="28">
        <f>F276+2</f>
        <v>46222</v>
      </c>
      <c r="H276" s="214"/>
      <c r="I276" s="28"/>
      <c r="J276" s="51"/>
      <c r="K276" s="213"/>
      <c r="L276" s="27" t="s">
        <v>65</v>
      </c>
      <c r="M276" s="213"/>
      <c r="N276" s="214"/>
    </row>
    <row r="277" spans="1:14" s="2" customFormat="1" ht="17.25" hidden="1" customHeight="1">
      <c r="A277" s="25"/>
      <c r="B277" s="25" t="str">
        <f>B267</f>
        <v>HEUNG-A AKITA</v>
      </c>
      <c r="C277" s="213">
        <f>C267+1</f>
        <v>83</v>
      </c>
      <c r="D277" s="27" t="s">
        <v>5</v>
      </c>
      <c r="E277" s="213"/>
      <c r="F277" s="29">
        <f t="shared" si="65"/>
        <v>46221</v>
      </c>
      <c r="G277" s="28">
        <f>F277+2</f>
        <v>46223</v>
      </c>
      <c r="H277" s="214"/>
      <c r="I277" s="28"/>
      <c r="J277" s="51"/>
      <c r="K277" s="213"/>
      <c r="L277" s="27" t="s">
        <v>65</v>
      </c>
      <c r="M277" s="213"/>
      <c r="N277" s="214"/>
    </row>
    <row r="278" spans="1:14" s="2" customFormat="1" ht="17.25" hidden="1" customHeight="1" thickBot="1">
      <c r="A278" s="40" t="s">
        <v>88</v>
      </c>
      <c r="B278" s="40" t="str">
        <f>B273</f>
        <v>COSCO FOS</v>
      </c>
      <c r="C278" s="130">
        <f>C273+2</f>
        <v>431</v>
      </c>
      <c r="D278" s="12" t="s">
        <v>5</v>
      </c>
      <c r="E278" s="13">
        <f>F278-1</f>
        <v>46221</v>
      </c>
      <c r="F278" s="14">
        <f>F277+1</f>
        <v>46222</v>
      </c>
      <c r="G278" s="13">
        <f>H278-1</f>
        <v>46224</v>
      </c>
      <c r="H278" s="14">
        <f>F278+3</f>
        <v>46225</v>
      </c>
      <c r="I278" s="13"/>
      <c r="J278" s="209"/>
      <c r="K278" s="17"/>
      <c r="L278" s="18"/>
      <c r="M278" s="13"/>
      <c r="N278" s="14"/>
    </row>
    <row r="279" spans="1:14" s="2" customFormat="1" ht="17.25" hidden="1" customHeight="1">
      <c r="A279" s="39" t="s">
        <v>98</v>
      </c>
      <c r="B279" s="39" t="str">
        <f>B269</f>
        <v>SUNNY CLOVER</v>
      </c>
      <c r="C279" s="132">
        <v>1704</v>
      </c>
      <c r="D279" s="10" t="s">
        <v>5</v>
      </c>
      <c r="E279" s="7">
        <f>E274+7</f>
        <v>46222</v>
      </c>
      <c r="F279" s="9">
        <f>F276+3</f>
        <v>46223</v>
      </c>
      <c r="G279" s="7">
        <f>G274+7</f>
        <v>46225</v>
      </c>
      <c r="H279" s="9">
        <f>G279+1</f>
        <v>46226</v>
      </c>
      <c r="I279" s="7"/>
      <c r="J279" s="206"/>
      <c r="K279" s="16"/>
      <c r="L279" s="6" t="s">
        <v>65</v>
      </c>
      <c r="M279" s="7">
        <f>M274+7</f>
        <v>46236</v>
      </c>
      <c r="N279" s="9">
        <f>N274+7</f>
        <v>46237</v>
      </c>
    </row>
    <row r="280" spans="1:14" s="2" customFormat="1" ht="17.25" hidden="1" customHeight="1">
      <c r="A280" s="25" t="s">
        <v>71</v>
      </c>
      <c r="B280" s="25" t="str">
        <f>B20</f>
        <v>EASLINE OSAKA</v>
      </c>
      <c r="C280" s="213">
        <f>C20</f>
        <v>2629</v>
      </c>
      <c r="D280" s="27" t="s">
        <v>5</v>
      </c>
      <c r="E280" s="28">
        <f>F280</f>
        <v>46226</v>
      </c>
      <c r="F280" s="29">
        <f t="shared" ref="F280:F287" si="66">F275+7</f>
        <v>46226</v>
      </c>
      <c r="G280" s="28">
        <f>G275+7</f>
        <v>46228</v>
      </c>
      <c r="H280" s="29">
        <f>G280+1</f>
        <v>46229</v>
      </c>
      <c r="I280" s="28">
        <f>I275+7</f>
        <v>46229</v>
      </c>
      <c r="J280" s="29">
        <f>I280</f>
        <v>46229</v>
      </c>
      <c r="K280" s="213">
        <f>C280</f>
        <v>2629</v>
      </c>
      <c r="L280" s="27" t="s">
        <v>65</v>
      </c>
      <c r="M280" s="28">
        <f>E285</f>
        <v>46233</v>
      </c>
      <c r="N280" s="29">
        <f>F285</f>
        <v>46233</v>
      </c>
    </row>
    <row r="281" spans="1:14" s="2" customFormat="1" ht="17.25" hidden="1" customHeight="1">
      <c r="A281" s="53"/>
      <c r="B281" s="53" t="str">
        <f>B276</f>
        <v>DOOWOO FAMILY</v>
      </c>
      <c r="C281" s="55">
        <f>C285</f>
        <v>2630</v>
      </c>
      <c r="D281" s="56" t="s">
        <v>5</v>
      </c>
      <c r="E281" s="213"/>
      <c r="F281" s="29">
        <f t="shared" si="66"/>
        <v>46227</v>
      </c>
      <c r="G281" s="28">
        <f>G276+7</f>
        <v>46229</v>
      </c>
      <c r="H281" s="214"/>
      <c r="I281" s="28"/>
      <c r="J281" s="51"/>
      <c r="K281" s="213"/>
      <c r="L281" s="27" t="s">
        <v>65</v>
      </c>
      <c r="M281" s="213"/>
      <c r="N281" s="214"/>
    </row>
    <row r="282" spans="1:14" s="2" customFormat="1" ht="17.25" hidden="1" customHeight="1">
      <c r="A282" s="25"/>
      <c r="B282" s="25" t="str">
        <f>B272</f>
        <v>SUNNY CALLA</v>
      </c>
      <c r="C282" s="213">
        <f>C272+1</f>
        <v>1807</v>
      </c>
      <c r="D282" s="27" t="s">
        <v>5</v>
      </c>
      <c r="E282" s="213"/>
      <c r="F282" s="29">
        <f t="shared" si="66"/>
        <v>46228</v>
      </c>
      <c r="G282" s="28">
        <f>F282+2</f>
        <v>46230</v>
      </c>
      <c r="H282" s="214"/>
      <c r="I282" s="28"/>
      <c r="J282" s="51"/>
      <c r="K282" s="213"/>
      <c r="L282" s="27" t="s">
        <v>65</v>
      </c>
      <c r="M282" s="213"/>
      <c r="N282" s="214"/>
    </row>
    <row r="283" spans="1:14" s="2" customFormat="1" ht="17.25" hidden="1" customHeight="1" thickBot="1">
      <c r="A283" s="40" t="s">
        <v>88</v>
      </c>
      <c r="B283" s="40" t="str">
        <f>B278</f>
        <v>COSCO FOS</v>
      </c>
      <c r="C283" s="130">
        <f>C273+4</f>
        <v>433</v>
      </c>
      <c r="D283" s="12" t="s">
        <v>5</v>
      </c>
      <c r="E283" s="13">
        <f>F283-1</f>
        <v>46228</v>
      </c>
      <c r="F283" s="14">
        <f t="shared" si="66"/>
        <v>46229</v>
      </c>
      <c r="G283" s="13">
        <f>H283-1</f>
        <v>46231</v>
      </c>
      <c r="H283" s="14">
        <f>F283+3</f>
        <v>46232</v>
      </c>
      <c r="I283" s="13"/>
      <c r="J283" s="209"/>
      <c r="K283" s="17"/>
      <c r="L283" s="18"/>
      <c r="M283" s="13"/>
      <c r="N283" s="14"/>
    </row>
    <row r="284" spans="1:14" s="2" customFormat="1" ht="17.25" hidden="1" customHeight="1">
      <c r="A284" s="39" t="s">
        <v>98</v>
      </c>
      <c r="B284" s="39" t="str">
        <f>B274</f>
        <v>SKY FLOWER</v>
      </c>
      <c r="C284" s="132">
        <v>1705</v>
      </c>
      <c r="D284" s="10" t="s">
        <v>5</v>
      </c>
      <c r="E284" s="7">
        <f>E279+7</f>
        <v>46229</v>
      </c>
      <c r="F284" s="9">
        <f t="shared" si="66"/>
        <v>46230</v>
      </c>
      <c r="G284" s="7">
        <f>G279+7</f>
        <v>46232</v>
      </c>
      <c r="H284" s="9">
        <f>G284+1</f>
        <v>46233</v>
      </c>
      <c r="I284" s="7"/>
      <c r="J284" s="206"/>
      <c r="K284" s="16"/>
      <c r="L284" s="6" t="s">
        <v>65</v>
      </c>
      <c r="M284" s="7">
        <f>M279+7</f>
        <v>46243</v>
      </c>
      <c r="N284" s="9">
        <f>N279+7</f>
        <v>46244</v>
      </c>
    </row>
    <row r="285" spans="1:14" s="2" customFormat="1" ht="17.25" hidden="1" customHeight="1">
      <c r="A285" s="25" t="s">
        <v>71</v>
      </c>
      <c r="B285" s="25" t="str">
        <f>B22</f>
        <v>EASLINE OSAKA</v>
      </c>
      <c r="C285" s="213">
        <f>C22</f>
        <v>2630</v>
      </c>
      <c r="D285" s="27" t="s">
        <v>5</v>
      </c>
      <c r="E285" s="28">
        <f>F285</f>
        <v>46233</v>
      </c>
      <c r="F285" s="29">
        <f t="shared" si="66"/>
        <v>46233</v>
      </c>
      <c r="G285" s="28">
        <f>F285+2</f>
        <v>46235</v>
      </c>
      <c r="H285" s="29">
        <f>G285+1</f>
        <v>46236</v>
      </c>
      <c r="I285" s="28">
        <f>G285+1</f>
        <v>46236</v>
      </c>
      <c r="J285" s="29">
        <f>I285</f>
        <v>46236</v>
      </c>
      <c r="K285" s="213">
        <f>C285</f>
        <v>2630</v>
      </c>
      <c r="L285" s="27" t="s">
        <v>65</v>
      </c>
      <c r="M285" s="28">
        <f>M280+7</f>
        <v>46240</v>
      </c>
      <c r="N285" s="29">
        <f>M285</f>
        <v>46240</v>
      </c>
    </row>
    <row r="286" spans="1:14" s="2" customFormat="1" ht="17.25" hidden="1" customHeight="1">
      <c r="A286" s="83"/>
      <c r="B286" s="82" t="str">
        <f>B281</f>
        <v>DOOWOO FAMILY</v>
      </c>
      <c r="C286" s="55">
        <f>C23</f>
        <v>2630</v>
      </c>
      <c r="D286" s="56" t="s">
        <v>5</v>
      </c>
      <c r="E286" s="213"/>
      <c r="F286" s="29">
        <f t="shared" si="66"/>
        <v>46234</v>
      </c>
      <c r="G286" s="28">
        <f>F286+2</f>
        <v>46236</v>
      </c>
      <c r="H286" s="214"/>
      <c r="I286" s="28"/>
      <c r="J286" s="214"/>
      <c r="K286" s="79"/>
      <c r="L286" s="27" t="s">
        <v>65</v>
      </c>
      <c r="M286" s="79"/>
      <c r="N286" s="214"/>
    </row>
    <row r="287" spans="1:14" s="2" customFormat="1" ht="17.25" hidden="1" customHeight="1">
      <c r="A287" s="78"/>
      <c r="B287" s="82" t="str">
        <f>B277</f>
        <v>HEUNG-A AKITA</v>
      </c>
      <c r="C287" s="55">
        <f>C277+1</f>
        <v>84</v>
      </c>
      <c r="D287" s="27" t="s">
        <v>5</v>
      </c>
      <c r="E287" s="213"/>
      <c r="F287" s="29">
        <f t="shared" si="66"/>
        <v>46235</v>
      </c>
      <c r="G287" s="28">
        <f>F287+2</f>
        <v>46237</v>
      </c>
      <c r="H287" s="29"/>
      <c r="I287" s="28"/>
      <c r="J287" s="214"/>
      <c r="K287" s="79"/>
      <c r="L287" s="27" t="s">
        <v>65</v>
      </c>
      <c r="M287" s="79"/>
      <c r="N287" s="214"/>
    </row>
    <row r="288" spans="1:14" s="2" customFormat="1" ht="17.25" hidden="1" customHeight="1" thickBot="1">
      <c r="A288" s="83" t="s">
        <v>88</v>
      </c>
      <c r="B288" s="82" t="str">
        <f>B283</f>
        <v>COSCO FOS</v>
      </c>
      <c r="C288" s="127">
        <f>C283+2</f>
        <v>435</v>
      </c>
      <c r="D288" s="56" t="s">
        <v>5</v>
      </c>
      <c r="E288" s="28">
        <f>F288-1</f>
        <v>46235</v>
      </c>
      <c r="F288" s="29">
        <f>F287+1</f>
        <v>46236</v>
      </c>
      <c r="G288" s="28">
        <f>G283+7</f>
        <v>46238</v>
      </c>
      <c r="H288" s="29">
        <f>H283+7</f>
        <v>46239</v>
      </c>
      <c r="I288" s="28"/>
      <c r="J288" s="214"/>
      <c r="K288" s="145"/>
      <c r="L288" s="27"/>
      <c r="M288" s="28"/>
      <c r="N288" s="29"/>
    </row>
    <row r="289" spans="1:16" s="2" customFormat="1" ht="17.25" customHeight="1" thickBot="1">
      <c r="A289" s="307" t="s">
        <v>41</v>
      </c>
      <c r="B289" s="308"/>
      <c r="C289" s="308"/>
      <c r="D289" s="308"/>
      <c r="E289" s="308"/>
      <c r="F289" s="308"/>
      <c r="G289" s="308"/>
      <c r="H289" s="308"/>
      <c r="I289" s="308"/>
      <c r="J289" s="308"/>
      <c r="K289" s="308"/>
      <c r="L289" s="308"/>
      <c r="M289" s="308"/>
      <c r="N289" s="308"/>
      <c r="O289" s="308"/>
      <c r="P289" s="309"/>
    </row>
    <row r="290" spans="1:16" ht="19.5" customHeight="1" thickBot="1">
      <c r="A290" s="3" t="s">
        <v>69</v>
      </c>
      <c r="B290" s="3" t="s">
        <v>1</v>
      </c>
      <c r="C290" s="287" t="s">
        <v>2</v>
      </c>
      <c r="D290" s="300"/>
      <c r="E290" s="287" t="s">
        <v>42</v>
      </c>
      <c r="F290" s="288"/>
      <c r="G290" s="287" t="s">
        <v>43</v>
      </c>
      <c r="H290" s="288"/>
      <c r="I290" s="287" t="s">
        <v>34</v>
      </c>
      <c r="J290" s="288"/>
      <c r="K290" s="287" t="s">
        <v>15</v>
      </c>
      <c r="L290" s="288"/>
      <c r="M290" s="287" t="s">
        <v>2</v>
      </c>
      <c r="N290" s="300"/>
      <c r="O290" s="287" t="s">
        <v>42</v>
      </c>
      <c r="P290" s="288"/>
    </row>
    <row r="291" spans="1:16" ht="19.5" customHeight="1" thickBot="1">
      <c r="A291" s="3"/>
      <c r="B291" s="3"/>
      <c r="C291" s="287"/>
      <c r="D291" s="288"/>
      <c r="E291" s="208" t="s">
        <v>66</v>
      </c>
      <c r="F291" s="209" t="s">
        <v>67</v>
      </c>
      <c r="G291" s="208" t="s">
        <v>66</v>
      </c>
      <c r="H291" s="209" t="s">
        <v>67</v>
      </c>
      <c r="I291" s="208" t="s">
        <v>66</v>
      </c>
      <c r="J291" s="209" t="s">
        <v>67</v>
      </c>
      <c r="K291" s="208" t="s">
        <v>66</v>
      </c>
      <c r="L291" s="209" t="s">
        <v>67</v>
      </c>
      <c r="M291" s="289"/>
      <c r="N291" s="290"/>
      <c r="O291" s="208" t="s">
        <v>66</v>
      </c>
      <c r="P291" s="209" t="s">
        <v>67</v>
      </c>
    </row>
    <row r="292" spans="1:16" ht="15" customHeight="1">
      <c r="A292" s="5" t="s">
        <v>99</v>
      </c>
      <c r="B292" s="131" t="s">
        <v>118</v>
      </c>
      <c r="C292" s="154" t="s">
        <v>175</v>
      </c>
      <c r="D292" s="6" t="s">
        <v>5</v>
      </c>
      <c r="E292" s="7">
        <f>F292-1</f>
        <v>46173</v>
      </c>
      <c r="F292" s="8">
        <v>46174</v>
      </c>
      <c r="G292" s="33">
        <f>H292-1</f>
        <v>46174</v>
      </c>
      <c r="H292" s="9">
        <f>F292+1</f>
        <v>46175</v>
      </c>
      <c r="I292" s="33">
        <f>H292+3</f>
        <v>46178</v>
      </c>
      <c r="J292" s="9">
        <f>I292</f>
        <v>46178</v>
      </c>
      <c r="K292" s="33">
        <f>I292+1</f>
        <v>46179</v>
      </c>
      <c r="L292" s="9">
        <f>K292</f>
        <v>46179</v>
      </c>
      <c r="M292" s="205">
        <f>C292+1</f>
        <v>299</v>
      </c>
      <c r="N292" s="6" t="s">
        <v>65</v>
      </c>
      <c r="O292" s="33">
        <f>E299</f>
        <v>46180</v>
      </c>
      <c r="P292" s="22">
        <f>F299</f>
        <v>46181</v>
      </c>
    </row>
    <row r="293" spans="1:16" ht="15" customHeight="1">
      <c r="A293" s="25" t="s">
        <v>109</v>
      </c>
      <c r="B293" s="131" t="s">
        <v>165</v>
      </c>
      <c r="C293" s="155">
        <v>2618</v>
      </c>
      <c r="D293" s="27" t="s">
        <v>5</v>
      </c>
      <c r="E293" s="28">
        <f>F293</f>
        <v>46177</v>
      </c>
      <c r="F293" s="29">
        <f>F292+3</f>
        <v>46177</v>
      </c>
      <c r="G293" s="54">
        <f>H293</f>
        <v>46175</v>
      </c>
      <c r="H293" s="29">
        <f>H292</f>
        <v>46175</v>
      </c>
      <c r="I293" s="54">
        <f>H293+4</f>
        <v>46179</v>
      </c>
      <c r="J293" s="29">
        <f>I293</f>
        <v>46179</v>
      </c>
      <c r="K293" s="54">
        <f>J293+1</f>
        <v>46180</v>
      </c>
      <c r="L293" s="29">
        <f>K293</f>
        <v>46180</v>
      </c>
      <c r="M293" s="213">
        <f>C293+1</f>
        <v>2619</v>
      </c>
      <c r="N293" s="27" t="s">
        <v>110</v>
      </c>
      <c r="O293" s="54">
        <f>E293+7</f>
        <v>46184</v>
      </c>
      <c r="P293" s="30">
        <f>F293+7</f>
        <v>46184</v>
      </c>
    </row>
    <row r="294" spans="1:16" s="2" customFormat="1" ht="15" customHeight="1">
      <c r="A294" s="25" t="s">
        <v>155</v>
      </c>
      <c r="B294" s="131" t="s">
        <v>159</v>
      </c>
      <c r="C294" s="156">
        <v>2623</v>
      </c>
      <c r="D294" s="56" t="s">
        <v>5</v>
      </c>
      <c r="E294" s="248">
        <f>H294+1</f>
        <v>46177</v>
      </c>
      <c r="F294" s="249">
        <f>H294+1</f>
        <v>46177</v>
      </c>
      <c r="G294" s="28">
        <f>H294-1</f>
        <v>46175</v>
      </c>
      <c r="H294" s="29">
        <f>H292+1</f>
        <v>46176</v>
      </c>
      <c r="I294" s="28">
        <f>H294+3</f>
        <v>46179</v>
      </c>
      <c r="J294" s="29">
        <f>I294+1</f>
        <v>46180</v>
      </c>
      <c r="K294" s="28">
        <f>I294+1</f>
        <v>46180</v>
      </c>
      <c r="L294" s="29">
        <f>K294</f>
        <v>46180</v>
      </c>
      <c r="M294" s="244">
        <f>C294</f>
        <v>2623</v>
      </c>
      <c r="N294" s="56" t="s">
        <v>154</v>
      </c>
      <c r="O294" s="28">
        <f>E301</f>
        <v>46184</v>
      </c>
      <c r="P294" s="29">
        <f>F301</f>
        <v>46184</v>
      </c>
    </row>
    <row r="295" spans="1:16" s="2" customFormat="1" ht="15" customHeight="1">
      <c r="A295" s="53" t="s">
        <v>101</v>
      </c>
      <c r="B295" s="135" t="s">
        <v>164</v>
      </c>
      <c r="C295" s="157">
        <v>2610</v>
      </c>
      <c r="D295" s="56" t="s">
        <v>5</v>
      </c>
      <c r="E295" s="28">
        <f>F295-1</f>
        <v>46175</v>
      </c>
      <c r="F295" s="29">
        <f>H294</f>
        <v>46176</v>
      </c>
      <c r="G295" s="28">
        <f>H295-1</f>
        <v>46176</v>
      </c>
      <c r="H295" s="29">
        <f>F295+1</f>
        <v>46177</v>
      </c>
      <c r="I295" s="28">
        <f>H295+2</f>
        <v>46179</v>
      </c>
      <c r="J295" s="29">
        <f>I295+1</f>
        <v>46180</v>
      </c>
      <c r="K295" s="28"/>
      <c r="L295" s="29"/>
      <c r="M295" s="213">
        <f>C295</f>
        <v>2610</v>
      </c>
      <c r="N295" s="56" t="s">
        <v>65</v>
      </c>
      <c r="O295" s="28">
        <f>E309</f>
        <v>46189</v>
      </c>
      <c r="P295" s="29">
        <f>F309</f>
        <v>46190</v>
      </c>
    </row>
    <row r="296" spans="1:16" ht="15" customHeight="1">
      <c r="A296" s="53" t="s">
        <v>102</v>
      </c>
      <c r="B296" s="135" t="s">
        <v>180</v>
      </c>
      <c r="C296" s="258" t="s">
        <v>181</v>
      </c>
      <c r="D296" s="56" t="s">
        <v>5</v>
      </c>
      <c r="E296" s="28">
        <f>F296</f>
        <v>46176</v>
      </c>
      <c r="F296" s="29">
        <f>H296-2</f>
        <v>46176</v>
      </c>
      <c r="G296" s="54">
        <f>H296-1</f>
        <v>46177</v>
      </c>
      <c r="H296" s="29">
        <f>H295+1</f>
        <v>46178</v>
      </c>
      <c r="I296" s="28">
        <f>H296+2</f>
        <v>46180</v>
      </c>
      <c r="J296" s="29">
        <f>I296</f>
        <v>46180</v>
      </c>
      <c r="K296" s="28"/>
      <c r="L296" s="29"/>
      <c r="M296" s="50"/>
      <c r="N296" s="89"/>
      <c r="O296" s="54"/>
      <c r="P296" s="30"/>
    </row>
    <row r="297" spans="1:16" ht="15" customHeight="1">
      <c r="A297" s="53" t="s">
        <v>156</v>
      </c>
      <c r="B297" s="247" t="s">
        <v>187</v>
      </c>
      <c r="C297" s="157"/>
      <c r="D297" s="56" t="s">
        <v>31</v>
      </c>
      <c r="E297" s="244"/>
      <c r="F297" s="29"/>
      <c r="G297" s="54">
        <f>H297</f>
        <v>46179</v>
      </c>
      <c r="H297" s="29">
        <f>F296+3</f>
        <v>46179</v>
      </c>
      <c r="I297" s="28">
        <f>G297+4</f>
        <v>46183</v>
      </c>
      <c r="J297" s="29">
        <f>I297+1</f>
        <v>46184</v>
      </c>
      <c r="K297" s="28">
        <f>I297+1</f>
        <v>46184</v>
      </c>
      <c r="L297" s="29">
        <f>K297</f>
        <v>46184</v>
      </c>
      <c r="M297" s="50"/>
      <c r="N297" s="90"/>
      <c r="O297" s="50"/>
      <c r="P297" s="51"/>
    </row>
    <row r="298" spans="1:16" ht="15" customHeight="1" thickBot="1">
      <c r="A298" s="4" t="s">
        <v>104</v>
      </c>
      <c r="B298" s="140" t="s">
        <v>122</v>
      </c>
      <c r="C298" s="158">
        <v>2623</v>
      </c>
      <c r="D298" s="18" t="s">
        <v>5</v>
      </c>
      <c r="E298" s="13">
        <f>F298-1</f>
        <v>46178</v>
      </c>
      <c r="F298" s="14">
        <f>H297</f>
        <v>46179</v>
      </c>
      <c r="G298" s="36">
        <f>H298-1</f>
        <v>46179</v>
      </c>
      <c r="H298" s="14">
        <f>F298+1</f>
        <v>46180</v>
      </c>
      <c r="I298" s="36">
        <f>H298+2</f>
        <v>46182</v>
      </c>
      <c r="J298" s="14">
        <f>I298+1</f>
        <v>46183</v>
      </c>
      <c r="K298" s="36">
        <f>I298+1</f>
        <v>46183</v>
      </c>
      <c r="L298" s="14">
        <f>K298+1</f>
        <v>46184</v>
      </c>
      <c r="M298" s="37">
        <f>C298</f>
        <v>2623</v>
      </c>
      <c r="N298" s="18" t="s">
        <v>65</v>
      </c>
      <c r="O298" s="36">
        <f>E305</f>
        <v>46185</v>
      </c>
      <c r="P298" s="23">
        <f>F305</f>
        <v>46186</v>
      </c>
    </row>
    <row r="299" spans="1:16" ht="15" customHeight="1">
      <c r="A299" s="5" t="s">
        <v>99</v>
      </c>
      <c r="B299" s="5" t="str">
        <f>B292</f>
        <v>DONGJIN ENTERPRISE</v>
      </c>
      <c r="C299" s="159" t="s">
        <v>176</v>
      </c>
      <c r="D299" s="94" t="s">
        <v>5</v>
      </c>
      <c r="E299" s="33">
        <f>F299-1</f>
        <v>46180</v>
      </c>
      <c r="F299" s="9">
        <f>H299-1</f>
        <v>46181</v>
      </c>
      <c r="G299" s="33">
        <f>H299-1</f>
        <v>46181</v>
      </c>
      <c r="H299" s="9">
        <f>H292+7</f>
        <v>46182</v>
      </c>
      <c r="I299" s="33">
        <f>I292+7</f>
        <v>46185</v>
      </c>
      <c r="J299" s="9">
        <f>I299</f>
        <v>46185</v>
      </c>
      <c r="K299" s="33">
        <f>K292+7</f>
        <v>46186</v>
      </c>
      <c r="L299" s="9">
        <f>K299</f>
        <v>46186</v>
      </c>
      <c r="M299" s="205">
        <f>C299+1</f>
        <v>300</v>
      </c>
      <c r="N299" s="6" t="s">
        <v>65</v>
      </c>
      <c r="O299" s="33">
        <f>O292+7</f>
        <v>46187</v>
      </c>
      <c r="P299" s="22">
        <f>P292+7</f>
        <v>46188</v>
      </c>
    </row>
    <row r="300" spans="1:16" ht="15" customHeight="1">
      <c r="A300" s="25" t="s">
        <v>109</v>
      </c>
      <c r="B300" s="25" t="str">
        <f>B293</f>
        <v>SKY VICTORIA</v>
      </c>
      <c r="C300" s="160">
        <f>C293+1</f>
        <v>2619</v>
      </c>
      <c r="D300" s="94"/>
      <c r="E300" s="28">
        <f>E293+7</f>
        <v>46184</v>
      </c>
      <c r="F300" s="29">
        <f t="shared" ref="F300:L303" si="67">F293+7</f>
        <v>46184</v>
      </c>
      <c r="G300" s="54">
        <f t="shared" si="67"/>
        <v>46182</v>
      </c>
      <c r="H300" s="29">
        <f t="shared" si="67"/>
        <v>46182</v>
      </c>
      <c r="I300" s="54">
        <f t="shared" si="67"/>
        <v>46186</v>
      </c>
      <c r="J300" s="29">
        <f t="shared" si="67"/>
        <v>46186</v>
      </c>
      <c r="K300" s="54">
        <f t="shared" si="67"/>
        <v>46187</v>
      </c>
      <c r="L300" s="29">
        <f t="shared" si="67"/>
        <v>46187</v>
      </c>
      <c r="M300" s="213">
        <f>C300+1</f>
        <v>2620</v>
      </c>
      <c r="N300" s="27"/>
      <c r="O300" s="54">
        <f>E300+7</f>
        <v>46191</v>
      </c>
      <c r="P300" s="30">
        <f>F300+7</f>
        <v>46191</v>
      </c>
    </row>
    <row r="301" spans="1:16" ht="15" customHeight="1">
      <c r="A301" s="25" t="str">
        <f>A294</f>
        <v>SPX2</v>
      </c>
      <c r="B301" s="180" t="str">
        <f>B294</f>
        <v>PROSRICH</v>
      </c>
      <c r="C301" s="160">
        <f>C294+1</f>
        <v>2624</v>
      </c>
      <c r="D301" s="95" t="s">
        <v>153</v>
      </c>
      <c r="E301" s="248">
        <f>H301+1</f>
        <v>46184</v>
      </c>
      <c r="F301" s="249">
        <f>H301+1</f>
        <v>46184</v>
      </c>
      <c r="G301" s="28">
        <f>H301-1</f>
        <v>46182</v>
      </c>
      <c r="H301" s="29">
        <f t="shared" si="67"/>
        <v>46183</v>
      </c>
      <c r="I301" s="28">
        <f t="shared" si="67"/>
        <v>46186</v>
      </c>
      <c r="J301" s="29">
        <f>I301+1</f>
        <v>46187</v>
      </c>
      <c r="K301" s="28">
        <f>K294+7</f>
        <v>46187</v>
      </c>
      <c r="L301" s="29">
        <f>K301</f>
        <v>46187</v>
      </c>
      <c r="M301" s="244">
        <f>C301</f>
        <v>2624</v>
      </c>
      <c r="N301" s="56" t="s">
        <v>154</v>
      </c>
      <c r="O301" s="28">
        <f t="shared" ref="O301:P302" si="68">O294+7</f>
        <v>46191</v>
      </c>
      <c r="P301" s="29">
        <f t="shared" si="68"/>
        <v>46191</v>
      </c>
    </row>
    <row r="302" spans="1:16" ht="15" customHeight="1">
      <c r="A302" s="53" t="s">
        <v>101</v>
      </c>
      <c r="B302" s="161" t="s">
        <v>168</v>
      </c>
      <c r="C302" s="241">
        <v>2611</v>
      </c>
      <c r="D302" s="95" t="s">
        <v>5</v>
      </c>
      <c r="E302" s="54">
        <f>F302-1</f>
        <v>46182</v>
      </c>
      <c r="F302" s="29">
        <f>F295+7</f>
        <v>46183</v>
      </c>
      <c r="G302" s="54">
        <f>H302-1</f>
        <v>46183</v>
      </c>
      <c r="H302" s="29">
        <f t="shared" si="67"/>
        <v>46184</v>
      </c>
      <c r="I302" s="54">
        <f t="shared" si="67"/>
        <v>46186</v>
      </c>
      <c r="J302" s="29">
        <f>I302+1</f>
        <v>46187</v>
      </c>
      <c r="K302" s="54"/>
      <c r="L302" s="29"/>
      <c r="M302" s="50">
        <f>C302</f>
        <v>2611</v>
      </c>
      <c r="N302" s="56" t="s">
        <v>65</v>
      </c>
      <c r="O302" s="54">
        <f t="shared" si="68"/>
        <v>46196</v>
      </c>
      <c r="P302" s="30">
        <f t="shared" si="68"/>
        <v>46197</v>
      </c>
    </row>
    <row r="303" spans="1:16" ht="15" customHeight="1">
      <c r="A303" s="53" t="s">
        <v>102</v>
      </c>
      <c r="B303" s="53" t="str">
        <f>B296</f>
        <v>SONGYUNHE</v>
      </c>
      <c r="C303" s="242" t="s">
        <v>182</v>
      </c>
      <c r="D303" s="95" t="s">
        <v>5</v>
      </c>
      <c r="E303" s="54">
        <f>F303</f>
        <v>46183</v>
      </c>
      <c r="F303" s="29">
        <f>F296+7</f>
        <v>46183</v>
      </c>
      <c r="G303" s="54">
        <f>H303-1</f>
        <v>46184</v>
      </c>
      <c r="H303" s="29">
        <f t="shared" si="67"/>
        <v>46185</v>
      </c>
      <c r="I303" s="28">
        <f t="shared" si="67"/>
        <v>46187</v>
      </c>
      <c r="J303" s="29">
        <f>I303</f>
        <v>46187</v>
      </c>
      <c r="K303" s="28"/>
      <c r="L303" s="29"/>
      <c r="M303" s="50"/>
      <c r="N303" s="89"/>
      <c r="O303" s="54"/>
      <c r="P303" s="30"/>
    </row>
    <row r="304" spans="1:16" ht="15" customHeight="1">
      <c r="A304" s="53" t="s">
        <v>103</v>
      </c>
      <c r="B304" s="247" t="s">
        <v>187</v>
      </c>
      <c r="C304" s="136"/>
      <c r="D304" s="95" t="s">
        <v>31</v>
      </c>
      <c r="E304" s="50"/>
      <c r="F304" s="29"/>
      <c r="G304" s="54">
        <f>H304</f>
        <v>46186</v>
      </c>
      <c r="H304" s="29">
        <f>H297+7</f>
        <v>46186</v>
      </c>
      <c r="I304" s="28">
        <f>G304+4</f>
        <v>46190</v>
      </c>
      <c r="J304" s="29">
        <f>I304+1</f>
        <v>46191</v>
      </c>
      <c r="K304" s="28">
        <f>I304+1</f>
        <v>46191</v>
      </c>
      <c r="L304" s="29">
        <f>K304</f>
        <v>46191</v>
      </c>
      <c r="M304" s="50"/>
      <c r="N304" s="90"/>
      <c r="O304" s="50"/>
      <c r="P304" s="51"/>
    </row>
    <row r="305" spans="1:16" ht="15" customHeight="1" thickBot="1">
      <c r="A305" s="4" t="s">
        <v>104</v>
      </c>
      <c r="B305" s="4" t="str">
        <f>B298</f>
        <v>EASLINE KWANGYANG</v>
      </c>
      <c r="C305" s="92">
        <f>C298+1</f>
        <v>2624</v>
      </c>
      <c r="D305" s="96" t="s">
        <v>5</v>
      </c>
      <c r="E305" s="36">
        <f>F305-1</f>
        <v>46185</v>
      </c>
      <c r="F305" s="14">
        <f>F298+7</f>
        <v>46186</v>
      </c>
      <c r="G305" s="36">
        <f>H305-1</f>
        <v>46186</v>
      </c>
      <c r="H305" s="14">
        <f>H298+7</f>
        <v>46187</v>
      </c>
      <c r="I305" s="36">
        <f>H305+2</f>
        <v>46189</v>
      </c>
      <c r="J305" s="14">
        <f>I305+1</f>
        <v>46190</v>
      </c>
      <c r="K305" s="36">
        <f>I305+1</f>
        <v>46190</v>
      </c>
      <c r="L305" s="14">
        <f>K305+1</f>
        <v>46191</v>
      </c>
      <c r="M305" s="37">
        <f>C305</f>
        <v>2624</v>
      </c>
      <c r="N305" s="18" t="s">
        <v>65</v>
      </c>
      <c r="O305" s="36">
        <f>O298+7</f>
        <v>46192</v>
      </c>
      <c r="P305" s="23">
        <f>P298+7</f>
        <v>46193</v>
      </c>
    </row>
    <row r="306" spans="1:16" ht="15" customHeight="1">
      <c r="A306" s="5" t="s">
        <v>99</v>
      </c>
      <c r="B306" s="5" t="str">
        <f>B292</f>
        <v>DONGJIN ENTERPRISE</v>
      </c>
      <c r="C306" s="225" t="s">
        <v>177</v>
      </c>
      <c r="D306" s="94" t="s">
        <v>5</v>
      </c>
      <c r="E306" s="33">
        <f>F306-1</f>
        <v>46187</v>
      </c>
      <c r="F306" s="9">
        <f>F299+7</f>
        <v>46188</v>
      </c>
      <c r="G306" s="33">
        <f>H306-1</f>
        <v>46188</v>
      </c>
      <c r="H306" s="9">
        <f>H299+7</f>
        <v>46189</v>
      </c>
      <c r="I306" s="33">
        <f>I299+7</f>
        <v>46192</v>
      </c>
      <c r="J306" s="9">
        <f>I306</f>
        <v>46192</v>
      </c>
      <c r="K306" s="33">
        <f>K299+7</f>
        <v>46193</v>
      </c>
      <c r="L306" s="9">
        <f>K306</f>
        <v>46193</v>
      </c>
      <c r="M306" s="205">
        <f>C306+1</f>
        <v>301</v>
      </c>
      <c r="N306" s="6" t="s">
        <v>65</v>
      </c>
      <c r="O306" s="33">
        <f>O299+7</f>
        <v>46194</v>
      </c>
      <c r="P306" s="22">
        <f>P299+7</f>
        <v>46195</v>
      </c>
    </row>
    <row r="307" spans="1:16" ht="15" customHeight="1">
      <c r="A307" s="25" t="s">
        <v>109</v>
      </c>
      <c r="B307" s="25" t="str">
        <f>B300</f>
        <v>SKY VICTORIA</v>
      </c>
      <c r="C307" s="160">
        <f>C300+1</f>
        <v>2620</v>
      </c>
      <c r="D307" s="94"/>
      <c r="E307" s="28">
        <f>E300+7</f>
        <v>46191</v>
      </c>
      <c r="F307" s="29">
        <f t="shared" ref="F307:L310" si="69">F300+7</f>
        <v>46191</v>
      </c>
      <c r="G307" s="54">
        <f t="shared" si="69"/>
        <v>46189</v>
      </c>
      <c r="H307" s="29">
        <f t="shared" si="69"/>
        <v>46189</v>
      </c>
      <c r="I307" s="54">
        <f t="shared" si="69"/>
        <v>46193</v>
      </c>
      <c r="J307" s="29">
        <f t="shared" si="69"/>
        <v>46193</v>
      </c>
      <c r="K307" s="54">
        <f t="shared" si="69"/>
        <v>46194</v>
      </c>
      <c r="L307" s="29">
        <f t="shared" si="69"/>
        <v>46194</v>
      </c>
      <c r="M307" s="213">
        <f>C307+1</f>
        <v>2621</v>
      </c>
      <c r="N307" s="27"/>
      <c r="O307" s="54">
        <f>E307+7</f>
        <v>46198</v>
      </c>
      <c r="P307" s="30">
        <f>F307+7</f>
        <v>46198</v>
      </c>
    </row>
    <row r="308" spans="1:16" ht="15" customHeight="1">
      <c r="A308" s="25" t="str">
        <f>A301</f>
        <v>SPX2</v>
      </c>
      <c r="B308" s="176" t="str">
        <f>B301</f>
        <v>PROSRICH</v>
      </c>
      <c r="C308" s="160">
        <f>C301+1</f>
        <v>2625</v>
      </c>
      <c r="D308" s="95" t="s">
        <v>5</v>
      </c>
      <c r="E308" s="248">
        <f>H308+1</f>
        <v>46191</v>
      </c>
      <c r="F308" s="249">
        <f>H308+1</f>
        <v>46191</v>
      </c>
      <c r="G308" s="28">
        <f>H308-1</f>
        <v>46189</v>
      </c>
      <c r="H308" s="29">
        <f t="shared" si="69"/>
        <v>46190</v>
      </c>
      <c r="I308" s="28">
        <f t="shared" si="69"/>
        <v>46193</v>
      </c>
      <c r="J308" s="29">
        <f>I308+1</f>
        <v>46194</v>
      </c>
      <c r="K308" s="28">
        <f>K301+7</f>
        <v>46194</v>
      </c>
      <c r="L308" s="29">
        <f>K308</f>
        <v>46194</v>
      </c>
      <c r="M308" s="213">
        <f>C308</f>
        <v>2625</v>
      </c>
      <c r="N308" s="56" t="s">
        <v>65</v>
      </c>
      <c r="O308" s="28">
        <f t="shared" ref="O308:P308" si="70">O301+7</f>
        <v>46198</v>
      </c>
      <c r="P308" s="29">
        <f t="shared" si="70"/>
        <v>46198</v>
      </c>
    </row>
    <row r="309" spans="1:16" s="2" customFormat="1" ht="15" customHeight="1">
      <c r="A309" s="53" t="s">
        <v>101</v>
      </c>
      <c r="B309" s="53" t="str">
        <f>B295</f>
        <v>PANCON SUNSHINE</v>
      </c>
      <c r="C309" s="160">
        <f>C295+1</f>
        <v>2611</v>
      </c>
      <c r="D309" s="95" t="s">
        <v>5</v>
      </c>
      <c r="E309" s="28">
        <f>F309-1</f>
        <v>46189</v>
      </c>
      <c r="F309" s="29">
        <f>F302+7</f>
        <v>46190</v>
      </c>
      <c r="G309" s="28">
        <f>H309-1</f>
        <v>46190</v>
      </c>
      <c r="H309" s="29">
        <f t="shared" si="69"/>
        <v>46191</v>
      </c>
      <c r="I309" s="28">
        <f t="shared" si="69"/>
        <v>46193</v>
      </c>
      <c r="J309" s="29">
        <f>I309+1</f>
        <v>46194</v>
      </c>
      <c r="K309" s="28"/>
      <c r="L309" s="29"/>
      <c r="M309" s="213">
        <f>C309</f>
        <v>2611</v>
      </c>
      <c r="N309" s="56" t="s">
        <v>65</v>
      </c>
      <c r="O309" s="28">
        <f>E323</f>
        <v>46203</v>
      </c>
      <c r="P309" s="29">
        <f>F323</f>
        <v>46204</v>
      </c>
    </row>
    <row r="310" spans="1:16" ht="15" customHeight="1">
      <c r="A310" s="53" t="s">
        <v>102</v>
      </c>
      <c r="B310" s="53" t="str">
        <f>B296</f>
        <v>SONGYUNHE</v>
      </c>
      <c r="C310" s="242" t="s">
        <v>183</v>
      </c>
      <c r="D310" s="95" t="s">
        <v>5</v>
      </c>
      <c r="E310" s="54">
        <f>F310</f>
        <v>46190</v>
      </c>
      <c r="F310" s="29">
        <f>F303+7</f>
        <v>46190</v>
      </c>
      <c r="G310" s="54">
        <f>H310-1</f>
        <v>46191</v>
      </c>
      <c r="H310" s="29">
        <f t="shared" si="69"/>
        <v>46192</v>
      </c>
      <c r="I310" s="28">
        <f t="shared" si="69"/>
        <v>46194</v>
      </c>
      <c r="J310" s="29">
        <f>I310</f>
        <v>46194</v>
      </c>
      <c r="K310" s="28"/>
      <c r="L310" s="29"/>
      <c r="M310" s="50"/>
      <c r="N310" s="89"/>
      <c r="O310" s="54"/>
      <c r="P310" s="30"/>
    </row>
    <row r="311" spans="1:16" ht="15" customHeight="1">
      <c r="A311" s="53" t="s">
        <v>131</v>
      </c>
      <c r="B311" s="247" t="s">
        <v>186</v>
      </c>
      <c r="C311" s="136">
        <v>2605</v>
      </c>
      <c r="D311" s="95" t="s">
        <v>132</v>
      </c>
      <c r="E311" s="50"/>
      <c r="F311" s="29"/>
      <c r="G311" s="54">
        <f>H311</f>
        <v>46193</v>
      </c>
      <c r="H311" s="29">
        <f>H304+7</f>
        <v>46193</v>
      </c>
      <c r="I311" s="28">
        <f>G311+4</f>
        <v>46197</v>
      </c>
      <c r="J311" s="29">
        <f>I311+1</f>
        <v>46198</v>
      </c>
      <c r="K311" s="28">
        <f>I311+1</f>
        <v>46198</v>
      </c>
      <c r="L311" s="29">
        <f>K311</f>
        <v>46198</v>
      </c>
      <c r="M311" s="50"/>
      <c r="N311" s="90"/>
      <c r="O311" s="50"/>
      <c r="P311" s="51"/>
    </row>
    <row r="312" spans="1:16" s="2" customFormat="1" ht="15" customHeight="1" thickBot="1">
      <c r="A312" s="4" t="s">
        <v>104</v>
      </c>
      <c r="B312" s="40" t="str">
        <f>B305</f>
        <v>EASLINE KWANGYANG</v>
      </c>
      <c r="C312" s="92">
        <f>C305+1</f>
        <v>2625</v>
      </c>
      <c r="D312" s="96" t="s">
        <v>5</v>
      </c>
      <c r="E312" s="36">
        <f>F312-1</f>
        <v>46192</v>
      </c>
      <c r="F312" s="14">
        <f>F305+7</f>
        <v>46193</v>
      </c>
      <c r="G312" s="36">
        <f>H312-1</f>
        <v>46193</v>
      </c>
      <c r="H312" s="14">
        <f>H305+7</f>
        <v>46194</v>
      </c>
      <c r="I312" s="36">
        <f>I305+7</f>
        <v>46196</v>
      </c>
      <c r="J312" s="14">
        <f>I312+1</f>
        <v>46197</v>
      </c>
      <c r="K312" s="36">
        <f>I312+1</f>
        <v>46197</v>
      </c>
      <c r="L312" s="14">
        <f>K312+1</f>
        <v>46198</v>
      </c>
      <c r="M312" s="37">
        <f>C312</f>
        <v>2625</v>
      </c>
      <c r="N312" s="18" t="s">
        <v>65</v>
      </c>
      <c r="O312" s="36">
        <f>O305+7</f>
        <v>46199</v>
      </c>
      <c r="P312" s="23">
        <f>P305+7</f>
        <v>46200</v>
      </c>
    </row>
    <row r="313" spans="1:16" ht="15" customHeight="1">
      <c r="A313" s="5" t="s">
        <v>99</v>
      </c>
      <c r="B313" s="5" t="str">
        <f>B306</f>
        <v>DONGJIN ENTERPRISE</v>
      </c>
      <c r="C313" s="225" t="s">
        <v>178</v>
      </c>
      <c r="D313" s="94" t="s">
        <v>5</v>
      </c>
      <c r="E313" s="33">
        <f>F313-1</f>
        <v>46194</v>
      </c>
      <c r="F313" s="9">
        <f>F306+7</f>
        <v>46195</v>
      </c>
      <c r="G313" s="33">
        <f>H313-1</f>
        <v>46195</v>
      </c>
      <c r="H313" s="9">
        <f>H306+7</f>
        <v>46196</v>
      </c>
      <c r="I313" s="33">
        <f>I306+7</f>
        <v>46199</v>
      </c>
      <c r="J313" s="9">
        <f>I313</f>
        <v>46199</v>
      </c>
      <c r="K313" s="33">
        <f>K306+7</f>
        <v>46200</v>
      </c>
      <c r="L313" s="9">
        <f>K313</f>
        <v>46200</v>
      </c>
      <c r="M313" s="205">
        <f>C313+1</f>
        <v>302</v>
      </c>
      <c r="N313" s="6" t="s">
        <v>65</v>
      </c>
      <c r="O313" s="33">
        <f>O306+7</f>
        <v>46201</v>
      </c>
      <c r="P313" s="22">
        <f>P306+7</f>
        <v>46202</v>
      </c>
    </row>
    <row r="314" spans="1:16" ht="15" customHeight="1">
      <c r="A314" s="25" t="s">
        <v>109</v>
      </c>
      <c r="B314" s="53" t="str">
        <f>B307</f>
        <v>SKY VICTORIA</v>
      </c>
      <c r="C314" s="160">
        <f>C307+1</f>
        <v>2621</v>
      </c>
      <c r="D314" s="94"/>
      <c r="E314" s="28">
        <f>E307+7</f>
        <v>46198</v>
      </c>
      <c r="F314" s="29">
        <f t="shared" ref="F314:L317" si="71">F307+7</f>
        <v>46198</v>
      </c>
      <c r="G314" s="54">
        <f t="shared" si="71"/>
        <v>46196</v>
      </c>
      <c r="H314" s="29">
        <f t="shared" si="71"/>
        <v>46196</v>
      </c>
      <c r="I314" s="54">
        <f t="shared" si="71"/>
        <v>46200</v>
      </c>
      <c r="J314" s="29">
        <f t="shared" si="71"/>
        <v>46200</v>
      </c>
      <c r="K314" s="54">
        <f t="shared" si="71"/>
        <v>46201</v>
      </c>
      <c r="L314" s="29">
        <f t="shared" si="71"/>
        <v>46201</v>
      </c>
      <c r="M314" s="213">
        <f>C314+1</f>
        <v>2622</v>
      </c>
      <c r="N314" s="27"/>
      <c r="O314" s="54">
        <f>E314+7</f>
        <v>46205</v>
      </c>
      <c r="P314" s="30">
        <f>F314+7</f>
        <v>46205</v>
      </c>
    </row>
    <row r="315" spans="1:16" s="2" customFormat="1" ht="15" customHeight="1">
      <c r="A315" s="25" t="str">
        <f>A308</f>
        <v>SPX2</v>
      </c>
      <c r="B315" s="176" t="str">
        <f>B308</f>
        <v>PROSRICH</v>
      </c>
      <c r="C315" s="160">
        <f>C308+1</f>
        <v>2626</v>
      </c>
      <c r="D315" s="95" t="s">
        <v>5</v>
      </c>
      <c r="E315" s="248">
        <f>H315+1</f>
        <v>46198</v>
      </c>
      <c r="F315" s="249">
        <f>H315+1</f>
        <v>46198</v>
      </c>
      <c r="G315" s="28">
        <f>H315-1</f>
        <v>46196</v>
      </c>
      <c r="H315" s="29">
        <f t="shared" si="71"/>
        <v>46197</v>
      </c>
      <c r="I315" s="28">
        <f t="shared" si="71"/>
        <v>46200</v>
      </c>
      <c r="J315" s="29">
        <f>I315+1</f>
        <v>46201</v>
      </c>
      <c r="K315" s="28">
        <f>K308+7</f>
        <v>46201</v>
      </c>
      <c r="L315" s="29">
        <f>K315</f>
        <v>46201</v>
      </c>
      <c r="M315" s="213">
        <f>C315</f>
        <v>2626</v>
      </c>
      <c r="N315" s="56" t="s">
        <v>65</v>
      </c>
      <c r="O315" s="28">
        <f t="shared" ref="O315:P316" si="72">O308+7</f>
        <v>46205</v>
      </c>
      <c r="P315" s="29">
        <f t="shared" si="72"/>
        <v>46205</v>
      </c>
    </row>
    <row r="316" spans="1:16" ht="15" customHeight="1">
      <c r="A316" s="53" t="s">
        <v>101</v>
      </c>
      <c r="B316" s="53" t="str">
        <f>B302</f>
        <v>SKY JADE</v>
      </c>
      <c r="C316" s="245">
        <f>C302+1</f>
        <v>2612</v>
      </c>
      <c r="D316" s="95" t="s">
        <v>5</v>
      </c>
      <c r="E316" s="54">
        <f>F316-1</f>
        <v>46196</v>
      </c>
      <c r="F316" s="29">
        <f>F309+7</f>
        <v>46197</v>
      </c>
      <c r="G316" s="54">
        <f>H316-1</f>
        <v>46197</v>
      </c>
      <c r="H316" s="29">
        <f t="shared" si="71"/>
        <v>46198</v>
      </c>
      <c r="I316" s="54">
        <f t="shared" si="71"/>
        <v>46200</v>
      </c>
      <c r="J316" s="29">
        <f>I316+1</f>
        <v>46201</v>
      </c>
      <c r="K316" s="54"/>
      <c r="L316" s="29"/>
      <c r="M316" s="50">
        <f>C316</f>
        <v>2612</v>
      </c>
      <c r="N316" s="56" t="s">
        <v>65</v>
      </c>
      <c r="O316" s="54">
        <f t="shared" si="72"/>
        <v>46210</v>
      </c>
      <c r="P316" s="30">
        <f t="shared" si="72"/>
        <v>46211</v>
      </c>
    </row>
    <row r="317" spans="1:16" ht="15" customHeight="1">
      <c r="A317" s="53" t="s">
        <v>102</v>
      </c>
      <c r="B317" s="53" t="str">
        <f>B310</f>
        <v>SONGYUNHE</v>
      </c>
      <c r="C317" s="242" t="s">
        <v>184</v>
      </c>
      <c r="D317" s="95" t="s">
        <v>5</v>
      </c>
      <c r="E317" s="54">
        <f>F317</f>
        <v>46197</v>
      </c>
      <c r="F317" s="29">
        <f>F310+7</f>
        <v>46197</v>
      </c>
      <c r="G317" s="54">
        <f>H317-1</f>
        <v>46198</v>
      </c>
      <c r="H317" s="29">
        <f t="shared" si="71"/>
        <v>46199</v>
      </c>
      <c r="I317" s="28">
        <f t="shared" si="71"/>
        <v>46201</v>
      </c>
      <c r="J317" s="29">
        <f>I317</f>
        <v>46201</v>
      </c>
      <c r="K317" s="28"/>
      <c r="L317" s="29"/>
      <c r="M317" s="50"/>
      <c r="N317" s="89"/>
      <c r="O317" s="54"/>
      <c r="P317" s="30"/>
    </row>
    <row r="318" spans="1:16" ht="15" customHeight="1">
      <c r="A318" s="53" t="s">
        <v>103</v>
      </c>
      <c r="B318" s="247" t="s">
        <v>187</v>
      </c>
      <c r="C318" s="136"/>
      <c r="D318" s="95" t="s">
        <v>31</v>
      </c>
      <c r="E318" s="50"/>
      <c r="F318" s="29"/>
      <c r="G318" s="54">
        <f>H318</f>
        <v>46200</v>
      </c>
      <c r="H318" s="29">
        <f>H311+7</f>
        <v>46200</v>
      </c>
      <c r="I318" s="28">
        <f>G318+4</f>
        <v>46204</v>
      </c>
      <c r="J318" s="29">
        <f>I318+1</f>
        <v>46205</v>
      </c>
      <c r="K318" s="28">
        <f>I318+1</f>
        <v>46205</v>
      </c>
      <c r="L318" s="29">
        <f>K318</f>
        <v>46205</v>
      </c>
      <c r="M318" s="50"/>
      <c r="N318" s="90"/>
      <c r="O318" s="50"/>
      <c r="P318" s="51"/>
    </row>
    <row r="319" spans="1:16" ht="15" customHeight="1" thickBot="1">
      <c r="A319" s="4" t="s">
        <v>104</v>
      </c>
      <c r="B319" s="40" t="str">
        <f>B312</f>
        <v>EASLINE KWANGYANG</v>
      </c>
      <c r="C319" s="92">
        <f>C312+1</f>
        <v>2626</v>
      </c>
      <c r="D319" s="96" t="s">
        <v>5</v>
      </c>
      <c r="E319" s="36">
        <f>F319-1</f>
        <v>46199</v>
      </c>
      <c r="F319" s="14">
        <f>F312+7</f>
        <v>46200</v>
      </c>
      <c r="G319" s="36">
        <f>H319-1</f>
        <v>46200</v>
      </c>
      <c r="H319" s="14">
        <f>H312+7</f>
        <v>46201</v>
      </c>
      <c r="I319" s="36">
        <f>I312+7</f>
        <v>46203</v>
      </c>
      <c r="J319" s="14">
        <f>I319+1</f>
        <v>46204</v>
      </c>
      <c r="K319" s="36">
        <f>I319+1</f>
        <v>46204</v>
      </c>
      <c r="L319" s="14">
        <f>K319+1</f>
        <v>46205</v>
      </c>
      <c r="M319" s="37">
        <f>C319</f>
        <v>2626</v>
      </c>
      <c r="N319" s="18" t="s">
        <v>65</v>
      </c>
      <c r="O319" s="36">
        <f>O312+7</f>
        <v>46206</v>
      </c>
      <c r="P319" s="23">
        <f>P312+7</f>
        <v>46207</v>
      </c>
    </row>
    <row r="320" spans="1:16" ht="15" customHeight="1">
      <c r="A320" s="162" t="s">
        <v>99</v>
      </c>
      <c r="B320" s="5" t="str">
        <f>B306</f>
        <v>DONGJIN ENTERPRISE</v>
      </c>
      <c r="C320" s="240" t="s">
        <v>179</v>
      </c>
      <c r="D320" s="94" t="s">
        <v>5</v>
      </c>
      <c r="E320" s="33">
        <f>F320-1</f>
        <v>46201</v>
      </c>
      <c r="F320" s="9">
        <f>F313+7</f>
        <v>46202</v>
      </c>
      <c r="G320" s="33">
        <f>H320-1</f>
        <v>46202</v>
      </c>
      <c r="H320" s="9">
        <f>H313+7</f>
        <v>46203</v>
      </c>
      <c r="I320" s="33">
        <f>I313+7</f>
        <v>46206</v>
      </c>
      <c r="J320" s="9">
        <f>I320</f>
        <v>46206</v>
      </c>
      <c r="K320" s="33">
        <f>K313+7</f>
        <v>46207</v>
      </c>
      <c r="L320" s="9">
        <f>K320</f>
        <v>46207</v>
      </c>
      <c r="M320" s="205">
        <f>C320+1</f>
        <v>303</v>
      </c>
      <c r="N320" s="6" t="s">
        <v>65</v>
      </c>
      <c r="O320" s="33">
        <f>O313+7</f>
        <v>46208</v>
      </c>
      <c r="P320" s="22">
        <f>P313+7</f>
        <v>46209</v>
      </c>
    </row>
    <row r="321" spans="1:16" ht="15" customHeight="1">
      <c r="A321" s="259" t="s">
        <v>109</v>
      </c>
      <c r="B321" s="53" t="str">
        <f>B314</f>
        <v>SKY VICTORIA</v>
      </c>
      <c r="C321" s="160">
        <f>C314+1</f>
        <v>2622</v>
      </c>
      <c r="D321" s="94"/>
      <c r="E321" s="28">
        <f>E314+7</f>
        <v>46205</v>
      </c>
      <c r="F321" s="29">
        <f t="shared" ref="F321:L324" si="73">F314+7</f>
        <v>46205</v>
      </c>
      <c r="G321" s="54">
        <f t="shared" si="73"/>
        <v>46203</v>
      </c>
      <c r="H321" s="29">
        <f t="shared" si="73"/>
        <v>46203</v>
      </c>
      <c r="I321" s="54">
        <f t="shared" si="73"/>
        <v>46207</v>
      </c>
      <c r="J321" s="29">
        <f t="shared" si="73"/>
        <v>46207</v>
      </c>
      <c r="K321" s="54">
        <f t="shared" si="73"/>
        <v>46208</v>
      </c>
      <c r="L321" s="29">
        <f t="shared" si="73"/>
        <v>46208</v>
      </c>
      <c r="M321" s="213">
        <f>C321+1</f>
        <v>2623</v>
      </c>
      <c r="N321" s="27"/>
      <c r="O321" s="54">
        <f>E321+7</f>
        <v>46212</v>
      </c>
      <c r="P321" s="30">
        <f>F321+7</f>
        <v>46212</v>
      </c>
    </row>
    <row r="322" spans="1:16" ht="15" customHeight="1">
      <c r="A322" s="162" t="s">
        <v>100</v>
      </c>
      <c r="B322" s="25" t="str">
        <f>B315</f>
        <v>PROSRICH</v>
      </c>
      <c r="C322" s="160">
        <f>C315+1</f>
        <v>2627</v>
      </c>
      <c r="D322" s="95" t="s">
        <v>5</v>
      </c>
      <c r="E322" s="248">
        <f>H322+1</f>
        <v>46205</v>
      </c>
      <c r="F322" s="249">
        <f>H322+1</f>
        <v>46205</v>
      </c>
      <c r="G322" s="28">
        <f>H322-1</f>
        <v>46203</v>
      </c>
      <c r="H322" s="29">
        <f t="shared" si="73"/>
        <v>46204</v>
      </c>
      <c r="I322" s="28">
        <f t="shared" si="73"/>
        <v>46207</v>
      </c>
      <c r="J322" s="29">
        <f>I322+1</f>
        <v>46208</v>
      </c>
      <c r="K322" s="28">
        <f>K315+7</f>
        <v>46208</v>
      </c>
      <c r="L322" s="29">
        <f>K322</f>
        <v>46208</v>
      </c>
      <c r="M322" s="213">
        <f>C322</f>
        <v>2627</v>
      </c>
      <c r="N322" s="56" t="s">
        <v>65</v>
      </c>
      <c r="O322" s="28">
        <f t="shared" ref="O322:P322" si="74">O315+7</f>
        <v>46212</v>
      </c>
      <c r="P322" s="29">
        <f t="shared" si="74"/>
        <v>46212</v>
      </c>
    </row>
    <row r="323" spans="1:16" ht="15" customHeight="1">
      <c r="A323" s="163" t="s">
        <v>101</v>
      </c>
      <c r="B323" s="53" t="str">
        <f>B309</f>
        <v>PANCON SUNSHINE</v>
      </c>
      <c r="C323" s="160">
        <f>C309+1</f>
        <v>2612</v>
      </c>
      <c r="D323" s="95" t="s">
        <v>5</v>
      </c>
      <c r="E323" s="54">
        <f>F323-1</f>
        <v>46203</v>
      </c>
      <c r="F323" s="29">
        <f>F316+7</f>
        <v>46204</v>
      </c>
      <c r="G323" s="54">
        <f>H323-1</f>
        <v>46204</v>
      </c>
      <c r="H323" s="29">
        <f t="shared" si="73"/>
        <v>46205</v>
      </c>
      <c r="I323" s="54">
        <f t="shared" si="73"/>
        <v>46207</v>
      </c>
      <c r="J323" s="29">
        <f>I323+1</f>
        <v>46208</v>
      </c>
      <c r="K323" s="54"/>
      <c r="L323" s="29"/>
      <c r="M323" s="50">
        <f>C323</f>
        <v>2612</v>
      </c>
      <c r="N323" s="56" t="s">
        <v>65</v>
      </c>
      <c r="O323" s="54">
        <f>O309+14</f>
        <v>46217</v>
      </c>
      <c r="P323" s="30">
        <f>P309+14</f>
        <v>46218</v>
      </c>
    </row>
    <row r="324" spans="1:16" ht="15" customHeight="1">
      <c r="A324" s="163" t="s">
        <v>102</v>
      </c>
      <c r="B324" s="53" t="str">
        <f>B310</f>
        <v>SONGYUNHE</v>
      </c>
      <c r="C324" s="242" t="s">
        <v>185</v>
      </c>
      <c r="D324" s="95" t="s">
        <v>5</v>
      </c>
      <c r="E324" s="54">
        <f>F324</f>
        <v>46204</v>
      </c>
      <c r="F324" s="29">
        <f>F317+7</f>
        <v>46204</v>
      </c>
      <c r="G324" s="54">
        <f>H324-1</f>
        <v>46205</v>
      </c>
      <c r="H324" s="29">
        <f t="shared" si="73"/>
        <v>46206</v>
      </c>
      <c r="I324" s="28">
        <f t="shared" si="73"/>
        <v>46208</v>
      </c>
      <c r="J324" s="29">
        <f>I324</f>
        <v>46208</v>
      </c>
      <c r="K324" s="28"/>
      <c r="L324" s="29"/>
      <c r="M324" s="50"/>
      <c r="N324" s="89"/>
      <c r="O324" s="54"/>
      <c r="P324" s="30"/>
    </row>
    <row r="325" spans="1:16" ht="15" customHeight="1">
      <c r="A325" s="163" t="s">
        <v>103</v>
      </c>
      <c r="B325" s="326" t="s">
        <v>188</v>
      </c>
      <c r="C325" s="251">
        <v>2605</v>
      </c>
      <c r="D325" s="95" t="s">
        <v>31</v>
      </c>
      <c r="E325" s="50"/>
      <c r="F325" s="29"/>
      <c r="G325" s="54">
        <f>H325</f>
        <v>46207</v>
      </c>
      <c r="H325" s="29">
        <f>H318+7</f>
        <v>46207</v>
      </c>
      <c r="I325" s="28">
        <f>G325+4</f>
        <v>46211</v>
      </c>
      <c r="J325" s="29">
        <f>I325+1</f>
        <v>46212</v>
      </c>
      <c r="K325" s="28">
        <f>I325+1</f>
        <v>46212</v>
      </c>
      <c r="L325" s="29">
        <f>K325</f>
        <v>46212</v>
      </c>
      <c r="M325" s="50"/>
      <c r="N325" s="90"/>
      <c r="O325" s="50"/>
      <c r="P325" s="51"/>
    </row>
    <row r="326" spans="1:16" s="2" customFormat="1" ht="15" customHeight="1" thickBot="1">
      <c r="A326" s="93" t="s">
        <v>104</v>
      </c>
      <c r="B326" s="40" t="str">
        <f>B319</f>
        <v>EASLINE KWANGYANG</v>
      </c>
      <c r="C326" s="92">
        <f>C319+1</f>
        <v>2627</v>
      </c>
      <c r="D326" s="96" t="s">
        <v>5</v>
      </c>
      <c r="E326" s="36">
        <f>F326-1</f>
        <v>46206</v>
      </c>
      <c r="F326" s="14">
        <f>F319+7</f>
        <v>46207</v>
      </c>
      <c r="G326" s="36">
        <f>H326-1</f>
        <v>46207</v>
      </c>
      <c r="H326" s="14">
        <f>H319+7</f>
        <v>46208</v>
      </c>
      <c r="I326" s="36">
        <f>I319+7</f>
        <v>46210</v>
      </c>
      <c r="J326" s="14">
        <f>I326+1</f>
        <v>46211</v>
      </c>
      <c r="K326" s="36">
        <f>I326+1</f>
        <v>46211</v>
      </c>
      <c r="L326" s="14">
        <f>K326+1</f>
        <v>46212</v>
      </c>
      <c r="M326" s="37">
        <f>C326</f>
        <v>2627</v>
      </c>
      <c r="N326" s="18" t="s">
        <v>65</v>
      </c>
      <c r="O326" s="36">
        <f>O319+7</f>
        <v>46213</v>
      </c>
      <c r="P326" s="23">
        <f>P319+7</f>
        <v>46214</v>
      </c>
    </row>
    <row r="327" spans="1:16" ht="15" hidden="1" customHeight="1">
      <c r="A327" s="162" t="s">
        <v>99</v>
      </c>
      <c r="B327" s="5" t="str">
        <f>B320</f>
        <v>DONGJIN ENTERPRISE</v>
      </c>
      <c r="C327" s="240" t="s">
        <v>147</v>
      </c>
      <c r="D327" s="94" t="s">
        <v>5</v>
      </c>
      <c r="E327" s="33">
        <f>F327-1</f>
        <v>46208</v>
      </c>
      <c r="F327" s="9">
        <f>F320+7</f>
        <v>46209</v>
      </c>
      <c r="G327" s="33">
        <f>H327-1</f>
        <v>46209</v>
      </c>
      <c r="H327" s="9">
        <f>H320+7</f>
        <v>46210</v>
      </c>
      <c r="I327" s="33">
        <f>I320+7</f>
        <v>46213</v>
      </c>
      <c r="J327" s="9">
        <f>I327</f>
        <v>46213</v>
      </c>
      <c r="K327" s="33">
        <f>K320+7</f>
        <v>46214</v>
      </c>
      <c r="L327" s="9">
        <f>K327</f>
        <v>46214</v>
      </c>
      <c r="M327" s="205">
        <f>C327+1</f>
        <v>222</v>
      </c>
      <c r="N327" s="6" t="s">
        <v>65</v>
      </c>
      <c r="O327" s="33">
        <f>O320+7</f>
        <v>46215</v>
      </c>
      <c r="P327" s="22">
        <f>P320+7</f>
        <v>46216</v>
      </c>
    </row>
    <row r="328" spans="1:16" s="2" customFormat="1" ht="15" hidden="1" customHeight="1">
      <c r="A328" s="162" t="s">
        <v>100</v>
      </c>
      <c r="B328" s="53" t="str">
        <f>B322</f>
        <v>PROSRICH</v>
      </c>
      <c r="C328" s="160">
        <f>C326</f>
        <v>2627</v>
      </c>
      <c r="D328" s="95" t="s">
        <v>5</v>
      </c>
      <c r="E328" s="28">
        <f>F328</f>
        <v>46212</v>
      </c>
      <c r="F328" s="29">
        <f>F322+7</f>
        <v>46212</v>
      </c>
      <c r="G328" s="28">
        <f>H328-1</f>
        <v>46210</v>
      </c>
      <c r="H328" s="29">
        <f t="shared" ref="H328:I343" si="75">H322+7</f>
        <v>46211</v>
      </c>
      <c r="I328" s="28">
        <f t="shared" si="75"/>
        <v>46214</v>
      </c>
      <c r="J328" s="29">
        <f>I328+1</f>
        <v>46215</v>
      </c>
      <c r="K328" s="28">
        <f>K322+7</f>
        <v>46215</v>
      </c>
      <c r="L328" s="29">
        <f>K328</f>
        <v>46215</v>
      </c>
      <c r="M328" s="213">
        <f>C328</f>
        <v>2627</v>
      </c>
      <c r="N328" s="56" t="s">
        <v>65</v>
      </c>
      <c r="O328" s="28">
        <f t="shared" ref="O328:P329" si="76">O322+7</f>
        <v>46219</v>
      </c>
      <c r="P328" s="29">
        <f t="shared" si="76"/>
        <v>46219</v>
      </c>
    </row>
    <row r="329" spans="1:16" ht="15" hidden="1" customHeight="1">
      <c r="A329" s="163" t="s">
        <v>101</v>
      </c>
      <c r="B329" s="53" t="str">
        <f>B316</f>
        <v>SKY JADE</v>
      </c>
      <c r="C329" s="242" t="s">
        <v>148</v>
      </c>
      <c r="D329" s="95" t="s">
        <v>5</v>
      </c>
      <c r="E329" s="54">
        <f>F329-1</f>
        <v>46210</v>
      </c>
      <c r="F329" s="29">
        <f>F323+7</f>
        <v>46211</v>
      </c>
      <c r="G329" s="54">
        <f>H329-1</f>
        <v>46211</v>
      </c>
      <c r="H329" s="29">
        <f t="shared" si="75"/>
        <v>46212</v>
      </c>
      <c r="I329" s="54">
        <f t="shared" si="75"/>
        <v>46214</v>
      </c>
      <c r="J329" s="29">
        <f>I329+1</f>
        <v>46215</v>
      </c>
      <c r="K329" s="54"/>
      <c r="L329" s="29"/>
      <c r="M329" s="50" t="str">
        <f>C329</f>
        <v>0004</v>
      </c>
      <c r="N329" s="56" t="s">
        <v>65</v>
      </c>
      <c r="O329" s="54">
        <f t="shared" si="76"/>
        <v>46224</v>
      </c>
      <c r="P329" s="30">
        <f t="shared" si="76"/>
        <v>46225</v>
      </c>
    </row>
    <row r="330" spans="1:16" ht="15" hidden="1" customHeight="1">
      <c r="A330" s="163" t="s">
        <v>102</v>
      </c>
      <c r="B330" s="53" t="str">
        <f>B324</f>
        <v>SONGYUNHE</v>
      </c>
      <c r="C330" s="160">
        <f>C324+2</f>
        <v>24</v>
      </c>
      <c r="D330" s="95" t="s">
        <v>5</v>
      </c>
      <c r="E330" s="54">
        <f>F330</f>
        <v>46211</v>
      </c>
      <c r="F330" s="29">
        <f>F324+7</f>
        <v>46211</v>
      </c>
      <c r="G330" s="54">
        <f>H330-1</f>
        <v>46212</v>
      </c>
      <c r="H330" s="29">
        <f t="shared" si="75"/>
        <v>46213</v>
      </c>
      <c r="I330" s="28">
        <f t="shared" si="75"/>
        <v>46215</v>
      </c>
      <c r="J330" s="29">
        <f>I330</f>
        <v>46215</v>
      </c>
      <c r="K330" s="28"/>
      <c r="L330" s="29"/>
      <c r="M330" s="50"/>
      <c r="N330" s="89"/>
      <c r="O330" s="54"/>
      <c r="P330" s="30"/>
    </row>
    <row r="331" spans="1:16" ht="15" hidden="1" customHeight="1">
      <c r="A331" s="163" t="s">
        <v>103</v>
      </c>
      <c r="B331" s="176" t="str">
        <f>B297</f>
        <v>TBN</v>
      </c>
      <c r="C331" s="217">
        <f>C325</f>
        <v>2605</v>
      </c>
      <c r="D331" s="95" t="s">
        <v>31</v>
      </c>
      <c r="E331" s="50"/>
      <c r="F331" s="29"/>
      <c r="G331" s="54">
        <f>H331</f>
        <v>46214</v>
      </c>
      <c r="H331" s="29">
        <f t="shared" si="75"/>
        <v>46214</v>
      </c>
      <c r="I331" s="28">
        <f>G331+4</f>
        <v>46218</v>
      </c>
      <c r="J331" s="29">
        <f>I331+1</f>
        <v>46219</v>
      </c>
      <c r="K331" s="28">
        <f>I331+1</f>
        <v>46219</v>
      </c>
      <c r="L331" s="29">
        <f>K331</f>
        <v>46219</v>
      </c>
      <c r="M331" s="50"/>
      <c r="N331" s="90"/>
      <c r="O331" s="50"/>
      <c r="P331" s="51"/>
    </row>
    <row r="332" spans="1:16" ht="15" hidden="1" customHeight="1" thickBot="1">
      <c r="A332" s="93" t="s">
        <v>104</v>
      </c>
      <c r="B332" s="40" t="str">
        <f>B326</f>
        <v>EASLINE KWANGYANG</v>
      </c>
      <c r="C332" s="92">
        <f>C18</f>
        <v>2628</v>
      </c>
      <c r="D332" s="96" t="s">
        <v>5</v>
      </c>
      <c r="E332" s="36">
        <f>F332-1</f>
        <v>46213</v>
      </c>
      <c r="F332" s="14">
        <f>F326+7</f>
        <v>46214</v>
      </c>
      <c r="G332" s="36">
        <f>H332-1</f>
        <v>46214</v>
      </c>
      <c r="H332" s="14">
        <f t="shared" si="75"/>
        <v>46215</v>
      </c>
      <c r="I332" s="36">
        <f>H332+2</f>
        <v>46217</v>
      </c>
      <c r="J332" s="14">
        <f>I332+1</f>
        <v>46218</v>
      </c>
      <c r="K332" s="36">
        <f>I332+1</f>
        <v>46218</v>
      </c>
      <c r="L332" s="14">
        <f>K332+1</f>
        <v>46219</v>
      </c>
      <c r="M332" s="37">
        <f>C332</f>
        <v>2628</v>
      </c>
      <c r="N332" s="18" t="s">
        <v>65</v>
      </c>
      <c r="O332" s="36">
        <f t="shared" ref="O332:P334" si="77">O326+7</f>
        <v>46220</v>
      </c>
      <c r="P332" s="23">
        <f t="shared" si="77"/>
        <v>46221</v>
      </c>
    </row>
    <row r="333" spans="1:16" ht="15" hidden="1" customHeight="1">
      <c r="A333" s="86" t="s">
        <v>99</v>
      </c>
      <c r="B333" s="215" t="str">
        <f>B320</f>
        <v>DONGJIN ENTERPRISE</v>
      </c>
      <c r="C333" s="210">
        <f>C327+1</f>
        <v>222</v>
      </c>
      <c r="D333" s="94" t="s">
        <v>5</v>
      </c>
      <c r="E333" s="33">
        <f>F333-1</f>
        <v>46215</v>
      </c>
      <c r="F333" s="9">
        <f>F327+7</f>
        <v>46216</v>
      </c>
      <c r="G333" s="33">
        <f>H333-1</f>
        <v>46216</v>
      </c>
      <c r="H333" s="9">
        <f t="shared" si="75"/>
        <v>46217</v>
      </c>
      <c r="I333" s="33">
        <f t="shared" si="75"/>
        <v>46220</v>
      </c>
      <c r="J333" s="9">
        <f>I333</f>
        <v>46220</v>
      </c>
      <c r="K333" s="33">
        <f>K327+7</f>
        <v>46221</v>
      </c>
      <c r="L333" s="9">
        <f>K333</f>
        <v>46221</v>
      </c>
      <c r="M333" s="205">
        <f>C333+1</f>
        <v>223</v>
      </c>
      <c r="N333" s="6" t="s">
        <v>65</v>
      </c>
      <c r="O333" s="33">
        <f t="shared" si="77"/>
        <v>46222</v>
      </c>
      <c r="P333" s="22">
        <f t="shared" si="77"/>
        <v>46223</v>
      </c>
    </row>
    <row r="334" spans="1:16" ht="15" hidden="1" customHeight="1">
      <c r="A334" s="86" t="s">
        <v>100</v>
      </c>
      <c r="B334" s="79" t="str">
        <f>B328</f>
        <v>PROSRICH</v>
      </c>
      <c r="C334" s="87">
        <f>C332</f>
        <v>2628</v>
      </c>
      <c r="D334" s="95" t="s">
        <v>5</v>
      </c>
      <c r="E334" s="28">
        <f>F334</f>
        <v>46219</v>
      </c>
      <c r="F334" s="29">
        <f>F328+7</f>
        <v>46219</v>
      </c>
      <c r="G334" s="28">
        <f>H334-1</f>
        <v>46217</v>
      </c>
      <c r="H334" s="29">
        <f t="shared" si="75"/>
        <v>46218</v>
      </c>
      <c r="I334" s="28">
        <f t="shared" si="75"/>
        <v>46221</v>
      </c>
      <c r="J334" s="29">
        <f>I334+1</f>
        <v>46222</v>
      </c>
      <c r="K334" s="28">
        <f>K328+7</f>
        <v>46222</v>
      </c>
      <c r="L334" s="29">
        <f>K334</f>
        <v>46222</v>
      </c>
      <c r="M334" s="213">
        <f>C334</f>
        <v>2628</v>
      </c>
      <c r="N334" s="56" t="s">
        <v>65</v>
      </c>
      <c r="O334" s="28">
        <f t="shared" si="77"/>
        <v>46226</v>
      </c>
      <c r="P334" s="29">
        <f t="shared" si="77"/>
        <v>46226</v>
      </c>
    </row>
    <row r="335" spans="1:16" ht="15" hidden="1" customHeight="1">
      <c r="A335" s="88" t="s">
        <v>101</v>
      </c>
      <c r="B335" s="82" t="str">
        <f>B323</f>
        <v>PANCON SUNSHINE</v>
      </c>
      <c r="C335" s="87">
        <f>C323+1</f>
        <v>2613</v>
      </c>
      <c r="D335" s="95" t="s">
        <v>5</v>
      </c>
      <c r="E335" s="54">
        <f>F335-1</f>
        <v>46217</v>
      </c>
      <c r="F335" s="29">
        <f>F329+7</f>
        <v>46218</v>
      </c>
      <c r="G335" s="54">
        <f>H335-1</f>
        <v>46218</v>
      </c>
      <c r="H335" s="29">
        <f t="shared" si="75"/>
        <v>46219</v>
      </c>
      <c r="I335" s="54">
        <f t="shared" si="75"/>
        <v>46221</v>
      </c>
      <c r="J335" s="29">
        <f>I335+1</f>
        <v>46222</v>
      </c>
      <c r="K335" s="54"/>
      <c r="L335" s="29"/>
      <c r="M335" s="50">
        <f>C335</f>
        <v>2613</v>
      </c>
      <c r="N335" s="56" t="s">
        <v>65</v>
      </c>
      <c r="O335" s="54">
        <f>O323+14</f>
        <v>46231</v>
      </c>
      <c r="P335" s="30">
        <f>P323+14</f>
        <v>46232</v>
      </c>
    </row>
    <row r="336" spans="1:16" ht="15" hidden="1" customHeight="1">
      <c r="A336" s="88" t="s">
        <v>102</v>
      </c>
      <c r="B336" s="82" t="str">
        <f>B330</f>
        <v>SONGYUNHE</v>
      </c>
      <c r="C336" s="87">
        <f>C330+2</f>
        <v>26</v>
      </c>
      <c r="D336" s="95" t="s">
        <v>5</v>
      </c>
      <c r="E336" s="54">
        <f>F336</f>
        <v>46218</v>
      </c>
      <c r="F336" s="29">
        <f>F330+7</f>
        <v>46218</v>
      </c>
      <c r="G336" s="54">
        <f>H336-1</f>
        <v>46219</v>
      </c>
      <c r="H336" s="29">
        <f t="shared" si="75"/>
        <v>46220</v>
      </c>
      <c r="I336" s="28">
        <f t="shared" si="75"/>
        <v>46222</v>
      </c>
      <c r="J336" s="29">
        <f>I336</f>
        <v>46222</v>
      </c>
      <c r="K336" s="28"/>
      <c r="L336" s="29"/>
      <c r="M336" s="50"/>
      <c r="N336" s="89"/>
      <c r="O336" s="54"/>
      <c r="P336" s="30"/>
    </row>
    <row r="337" spans="1:16" ht="15" hidden="1" customHeight="1">
      <c r="A337" s="88" t="s">
        <v>103</v>
      </c>
      <c r="B337" s="137" t="str">
        <f>B325</f>
        <v>ZHONG GU YING KOU</v>
      </c>
      <c r="C337" s="136">
        <f>C325</f>
        <v>2605</v>
      </c>
      <c r="D337" s="95" t="s">
        <v>31</v>
      </c>
      <c r="E337" s="50"/>
      <c r="F337" s="29"/>
      <c r="G337" s="54">
        <f>H337</f>
        <v>46221</v>
      </c>
      <c r="H337" s="29">
        <f t="shared" si="75"/>
        <v>46221</v>
      </c>
      <c r="I337" s="28">
        <f>G337+4</f>
        <v>46225</v>
      </c>
      <c r="J337" s="29">
        <f>I337+1</f>
        <v>46226</v>
      </c>
      <c r="K337" s="28">
        <f>I337+1</f>
        <v>46226</v>
      </c>
      <c r="L337" s="29">
        <f>K337</f>
        <v>46226</v>
      </c>
      <c r="M337" s="50"/>
      <c r="N337" s="90"/>
      <c r="O337" s="50"/>
      <c r="P337" s="51"/>
    </row>
    <row r="338" spans="1:16" ht="15" hidden="1" customHeight="1" thickBot="1">
      <c r="A338" s="91" t="s">
        <v>104</v>
      </c>
      <c r="B338" s="84" t="str">
        <f>B332</f>
        <v>EASLINE KWANGYANG</v>
      </c>
      <c r="C338" s="93">
        <f>C20</f>
        <v>2629</v>
      </c>
      <c r="D338" s="96" t="s">
        <v>5</v>
      </c>
      <c r="E338" s="36">
        <f>F338-1</f>
        <v>46220</v>
      </c>
      <c r="F338" s="14">
        <f>F332+7</f>
        <v>46221</v>
      </c>
      <c r="G338" s="36">
        <f>H338-1</f>
        <v>46221</v>
      </c>
      <c r="H338" s="14">
        <f t="shared" si="75"/>
        <v>46222</v>
      </c>
      <c r="I338" s="36">
        <f t="shared" si="75"/>
        <v>46224</v>
      </c>
      <c r="J338" s="14">
        <f>I338+1</f>
        <v>46225</v>
      </c>
      <c r="K338" s="36">
        <f>I338+1</f>
        <v>46225</v>
      </c>
      <c r="L338" s="14">
        <f>K338+1</f>
        <v>46226</v>
      </c>
      <c r="M338" s="37">
        <f>C338</f>
        <v>2629</v>
      </c>
      <c r="N338" s="18" t="s">
        <v>65</v>
      </c>
      <c r="O338" s="36">
        <f t="shared" ref="O338:P341" si="78">O332+7</f>
        <v>46227</v>
      </c>
      <c r="P338" s="23">
        <f t="shared" si="78"/>
        <v>46228</v>
      </c>
    </row>
    <row r="339" spans="1:16" ht="15" hidden="1" customHeight="1">
      <c r="A339" s="86" t="s">
        <v>99</v>
      </c>
      <c r="B339" s="85" t="str">
        <f>B327</f>
        <v>DONGJIN ENTERPRISE</v>
      </c>
      <c r="C339" s="210">
        <f>C333+1</f>
        <v>223</v>
      </c>
      <c r="D339" s="94" t="s">
        <v>5</v>
      </c>
      <c r="E339" s="33">
        <f>F339-1</f>
        <v>46222</v>
      </c>
      <c r="F339" s="9">
        <f>F333+7</f>
        <v>46223</v>
      </c>
      <c r="G339" s="33">
        <f>H339-1</f>
        <v>46223</v>
      </c>
      <c r="H339" s="9">
        <f t="shared" si="75"/>
        <v>46224</v>
      </c>
      <c r="I339" s="33">
        <f t="shared" si="75"/>
        <v>46227</v>
      </c>
      <c r="J339" s="9">
        <f>I339</f>
        <v>46227</v>
      </c>
      <c r="K339" s="33">
        <f>K333+7</f>
        <v>46228</v>
      </c>
      <c r="L339" s="9">
        <f>K339</f>
        <v>46228</v>
      </c>
      <c r="M339" s="205">
        <f>C339+1</f>
        <v>224</v>
      </c>
      <c r="N339" s="6" t="s">
        <v>65</v>
      </c>
      <c r="O339" s="33">
        <f t="shared" si="78"/>
        <v>46229</v>
      </c>
      <c r="P339" s="22">
        <f t="shared" si="78"/>
        <v>46230</v>
      </c>
    </row>
    <row r="340" spans="1:16" ht="15" hidden="1" customHeight="1">
      <c r="A340" s="86" t="s">
        <v>100</v>
      </c>
      <c r="B340" s="82" t="str">
        <f>B322</f>
        <v>PROSRICH</v>
      </c>
      <c r="C340" s="87">
        <f>C338</f>
        <v>2629</v>
      </c>
      <c r="D340" s="95" t="s">
        <v>5</v>
      </c>
      <c r="E340" s="28">
        <f>F340</f>
        <v>46226</v>
      </c>
      <c r="F340" s="29">
        <f>F334+7</f>
        <v>46226</v>
      </c>
      <c r="G340" s="28">
        <f>H340-1</f>
        <v>46224</v>
      </c>
      <c r="H340" s="29">
        <f t="shared" si="75"/>
        <v>46225</v>
      </c>
      <c r="I340" s="28">
        <f t="shared" si="75"/>
        <v>46228</v>
      </c>
      <c r="J340" s="29">
        <f>I340+1</f>
        <v>46229</v>
      </c>
      <c r="K340" s="28">
        <f>K334+7</f>
        <v>46229</v>
      </c>
      <c r="L340" s="29">
        <f>K340</f>
        <v>46229</v>
      </c>
      <c r="M340" s="213">
        <f>C340</f>
        <v>2629</v>
      </c>
      <c r="N340" s="56" t="s">
        <v>65</v>
      </c>
      <c r="O340" s="28">
        <f t="shared" si="78"/>
        <v>46233</v>
      </c>
      <c r="P340" s="29">
        <f t="shared" si="78"/>
        <v>46233</v>
      </c>
    </row>
    <row r="341" spans="1:16" ht="15" hidden="1" customHeight="1">
      <c r="A341" s="88" t="s">
        <v>101</v>
      </c>
      <c r="B341" s="82" t="str">
        <f>B329</f>
        <v>SKY JADE</v>
      </c>
      <c r="C341" s="87">
        <f>C329+1</f>
        <v>5</v>
      </c>
      <c r="D341" s="95" t="s">
        <v>5</v>
      </c>
      <c r="E341" s="54">
        <f>F341-1</f>
        <v>46224</v>
      </c>
      <c r="F341" s="29">
        <f>F335+7</f>
        <v>46225</v>
      </c>
      <c r="G341" s="54">
        <f>H341-1</f>
        <v>46225</v>
      </c>
      <c r="H341" s="29">
        <f t="shared" si="75"/>
        <v>46226</v>
      </c>
      <c r="I341" s="54">
        <f t="shared" si="75"/>
        <v>46228</v>
      </c>
      <c r="J341" s="29">
        <f>I341+1</f>
        <v>46229</v>
      </c>
      <c r="K341" s="54"/>
      <c r="L341" s="29"/>
      <c r="M341" s="50">
        <f>C341</f>
        <v>5</v>
      </c>
      <c r="N341" s="56" t="s">
        <v>65</v>
      </c>
      <c r="O341" s="54">
        <f t="shared" si="78"/>
        <v>46238</v>
      </c>
      <c r="P341" s="30">
        <f t="shared" si="78"/>
        <v>46239</v>
      </c>
    </row>
    <row r="342" spans="1:16" ht="15" hidden="1" customHeight="1">
      <c r="A342" s="88" t="s">
        <v>102</v>
      </c>
      <c r="B342" s="82" t="str">
        <f>B330</f>
        <v>SONGYUNHE</v>
      </c>
      <c r="C342" s="87">
        <f>C336+2</f>
        <v>28</v>
      </c>
      <c r="D342" s="95" t="s">
        <v>5</v>
      </c>
      <c r="E342" s="54">
        <f>F342</f>
        <v>46225</v>
      </c>
      <c r="F342" s="29">
        <f>F336+7</f>
        <v>46225</v>
      </c>
      <c r="G342" s="54">
        <f>H342-1</f>
        <v>46226</v>
      </c>
      <c r="H342" s="29">
        <f t="shared" si="75"/>
        <v>46227</v>
      </c>
      <c r="I342" s="28">
        <f t="shared" si="75"/>
        <v>46229</v>
      </c>
      <c r="J342" s="29">
        <f>I342</f>
        <v>46229</v>
      </c>
      <c r="K342" s="28"/>
      <c r="L342" s="29"/>
      <c r="M342" s="50"/>
      <c r="N342" s="89"/>
      <c r="O342" s="54"/>
      <c r="P342" s="30"/>
    </row>
    <row r="343" spans="1:16" ht="15" hidden="1" customHeight="1">
      <c r="A343" s="88" t="s">
        <v>103</v>
      </c>
      <c r="B343" s="137" t="e">
        <f>#REF!</f>
        <v>#REF!</v>
      </c>
      <c r="C343" s="136">
        <f>C325+1</f>
        <v>2606</v>
      </c>
      <c r="D343" s="95" t="s">
        <v>31</v>
      </c>
      <c r="E343" s="50"/>
      <c r="F343" s="29"/>
      <c r="G343" s="54">
        <f>H343</f>
        <v>46228</v>
      </c>
      <c r="H343" s="29">
        <f t="shared" si="75"/>
        <v>46228</v>
      </c>
      <c r="I343" s="28">
        <f>G343+4</f>
        <v>46232</v>
      </c>
      <c r="J343" s="29">
        <f>I343+1</f>
        <v>46233</v>
      </c>
      <c r="K343" s="28">
        <f>I343+1</f>
        <v>46233</v>
      </c>
      <c r="L343" s="29">
        <f>K343</f>
        <v>46233</v>
      </c>
      <c r="M343" s="50"/>
      <c r="N343" s="90"/>
      <c r="O343" s="50"/>
      <c r="P343" s="51"/>
    </row>
    <row r="344" spans="1:16" ht="15" hidden="1" customHeight="1" thickBot="1">
      <c r="A344" s="91" t="s">
        <v>104</v>
      </c>
      <c r="B344" s="84" t="str">
        <f>B332</f>
        <v>EASLINE KWANGYANG</v>
      </c>
      <c r="C344" s="93">
        <f>C22</f>
        <v>2630</v>
      </c>
      <c r="D344" s="96" t="s">
        <v>5</v>
      </c>
      <c r="E344" s="36">
        <f>F344-1</f>
        <v>46227</v>
      </c>
      <c r="F344" s="14">
        <f>F338+7</f>
        <v>46228</v>
      </c>
      <c r="G344" s="36">
        <f>H344-1</f>
        <v>46228</v>
      </c>
      <c r="H344" s="14">
        <f t="shared" ref="H344:I350" si="79">H338+7</f>
        <v>46229</v>
      </c>
      <c r="I344" s="36">
        <f t="shared" si="79"/>
        <v>46231</v>
      </c>
      <c r="J344" s="14">
        <f>I344+1</f>
        <v>46232</v>
      </c>
      <c r="K344" s="36">
        <f>I344+1</f>
        <v>46232</v>
      </c>
      <c r="L344" s="14">
        <f>K344+1</f>
        <v>46233</v>
      </c>
      <c r="M344" s="37">
        <f>C344</f>
        <v>2630</v>
      </c>
      <c r="N344" s="18" t="s">
        <v>65</v>
      </c>
      <c r="O344" s="36">
        <f t="shared" ref="O344:P346" si="80">O338+7</f>
        <v>46234</v>
      </c>
      <c r="P344" s="23">
        <f t="shared" si="80"/>
        <v>46235</v>
      </c>
    </row>
    <row r="345" spans="1:16" ht="15" hidden="1" customHeight="1">
      <c r="A345" s="86" t="s">
        <v>99</v>
      </c>
      <c r="B345" s="215" t="str">
        <f>B333</f>
        <v>DONGJIN ENTERPRISE</v>
      </c>
      <c r="C345" s="210">
        <f>C339+1</f>
        <v>224</v>
      </c>
      <c r="D345" s="94" t="s">
        <v>5</v>
      </c>
      <c r="E345" s="33">
        <f>F345-1</f>
        <v>46229</v>
      </c>
      <c r="F345" s="9">
        <f>F339+7</f>
        <v>46230</v>
      </c>
      <c r="G345" s="33">
        <f>H345-1</f>
        <v>46230</v>
      </c>
      <c r="H345" s="9">
        <f t="shared" si="79"/>
        <v>46231</v>
      </c>
      <c r="I345" s="33">
        <f t="shared" si="79"/>
        <v>46234</v>
      </c>
      <c r="J345" s="9">
        <f>I345</f>
        <v>46234</v>
      </c>
      <c r="K345" s="33">
        <f>K339+7</f>
        <v>46235</v>
      </c>
      <c r="L345" s="9">
        <f>K345</f>
        <v>46235</v>
      </c>
      <c r="M345" s="205">
        <f>C345+1</f>
        <v>225</v>
      </c>
      <c r="N345" s="6" t="s">
        <v>65</v>
      </c>
      <c r="O345" s="33">
        <f t="shared" si="80"/>
        <v>46236</v>
      </c>
      <c r="P345" s="22">
        <f t="shared" si="80"/>
        <v>46237</v>
      </c>
    </row>
    <row r="346" spans="1:16" ht="15" hidden="1" customHeight="1">
      <c r="A346" s="86" t="s">
        <v>100</v>
      </c>
      <c r="B346" s="79" t="str">
        <f>B340</f>
        <v>PROSRICH</v>
      </c>
      <c r="C346" s="87">
        <f>C344</f>
        <v>2630</v>
      </c>
      <c r="D346" s="95" t="s">
        <v>5</v>
      </c>
      <c r="E346" s="28">
        <f>F346</f>
        <v>46233</v>
      </c>
      <c r="F346" s="29">
        <f>F340+7</f>
        <v>46233</v>
      </c>
      <c r="G346" s="28">
        <f>H346-1</f>
        <v>46231</v>
      </c>
      <c r="H346" s="29">
        <f t="shared" si="79"/>
        <v>46232</v>
      </c>
      <c r="I346" s="28">
        <f t="shared" si="79"/>
        <v>46235</v>
      </c>
      <c r="J346" s="29">
        <f>I346+1</f>
        <v>46236</v>
      </c>
      <c r="K346" s="28">
        <f>K340+7</f>
        <v>46236</v>
      </c>
      <c r="L346" s="29">
        <f>K346</f>
        <v>46236</v>
      </c>
      <c r="M346" s="213">
        <f>C346</f>
        <v>2630</v>
      </c>
      <c r="N346" s="56" t="s">
        <v>65</v>
      </c>
      <c r="O346" s="28">
        <f t="shared" si="80"/>
        <v>46240</v>
      </c>
      <c r="P346" s="29">
        <f t="shared" si="80"/>
        <v>46240</v>
      </c>
    </row>
    <row r="347" spans="1:16" ht="15" hidden="1" customHeight="1">
      <c r="A347" s="88" t="s">
        <v>101</v>
      </c>
      <c r="B347" s="82" t="str">
        <f>B335</f>
        <v>PANCON SUNSHINE</v>
      </c>
      <c r="C347" s="87">
        <f>C335+1</f>
        <v>2614</v>
      </c>
      <c r="D347" s="95" t="s">
        <v>5</v>
      </c>
      <c r="E347" s="54">
        <f>F347-1</f>
        <v>46231</v>
      </c>
      <c r="F347" s="29">
        <f>F341+7</f>
        <v>46232</v>
      </c>
      <c r="G347" s="54">
        <f>H347-1</f>
        <v>46232</v>
      </c>
      <c r="H347" s="29">
        <f t="shared" si="79"/>
        <v>46233</v>
      </c>
      <c r="I347" s="54">
        <f t="shared" si="79"/>
        <v>46235</v>
      </c>
      <c r="J347" s="29">
        <f>I347+1</f>
        <v>46236</v>
      </c>
      <c r="K347" s="54"/>
      <c r="L347" s="29"/>
      <c r="M347" s="50">
        <f>C347</f>
        <v>2614</v>
      </c>
      <c r="N347" s="56" t="s">
        <v>65</v>
      </c>
      <c r="O347" s="54">
        <f>O335+14</f>
        <v>46245</v>
      </c>
      <c r="P347" s="30">
        <f>P335+14</f>
        <v>46246</v>
      </c>
    </row>
    <row r="348" spans="1:16" ht="15" hidden="1" customHeight="1">
      <c r="A348" s="88" t="s">
        <v>102</v>
      </c>
      <c r="B348" s="82" t="str">
        <f>B336</f>
        <v>SONGYUNHE</v>
      </c>
      <c r="C348" s="87">
        <f>C342+2</f>
        <v>30</v>
      </c>
      <c r="D348" s="95" t="s">
        <v>5</v>
      </c>
      <c r="E348" s="54">
        <f>F348</f>
        <v>46232</v>
      </c>
      <c r="F348" s="29">
        <f>F342+7</f>
        <v>46232</v>
      </c>
      <c r="G348" s="54">
        <f>H348-1</f>
        <v>46233</v>
      </c>
      <c r="H348" s="29">
        <f t="shared" si="79"/>
        <v>46234</v>
      </c>
      <c r="I348" s="28">
        <f t="shared" si="79"/>
        <v>46236</v>
      </c>
      <c r="J348" s="29">
        <f>I348</f>
        <v>46236</v>
      </c>
      <c r="K348" s="28"/>
      <c r="L348" s="29"/>
      <c r="M348" s="50"/>
      <c r="N348" s="89"/>
      <c r="O348" s="54"/>
      <c r="P348" s="30"/>
    </row>
    <row r="349" spans="1:16" ht="15" hidden="1" customHeight="1">
      <c r="A349" s="88" t="s">
        <v>103</v>
      </c>
      <c r="B349" s="137" t="e">
        <f>#REF!</f>
        <v>#REF!</v>
      </c>
      <c r="C349" s="136">
        <f>C325+1</f>
        <v>2606</v>
      </c>
      <c r="D349" s="95" t="s">
        <v>31</v>
      </c>
      <c r="E349" s="50"/>
      <c r="F349" s="29"/>
      <c r="G349" s="54">
        <f>H349</f>
        <v>46235</v>
      </c>
      <c r="H349" s="29">
        <f t="shared" si="79"/>
        <v>46235</v>
      </c>
      <c r="I349" s="28">
        <f>G349+4</f>
        <v>46239</v>
      </c>
      <c r="J349" s="29">
        <f>I349+1</f>
        <v>46240</v>
      </c>
      <c r="K349" s="28">
        <f>I349+1</f>
        <v>46240</v>
      </c>
      <c r="L349" s="29">
        <f>K349</f>
        <v>46240</v>
      </c>
      <c r="M349" s="50"/>
      <c r="N349" s="90"/>
      <c r="O349" s="50"/>
      <c r="P349" s="51"/>
    </row>
    <row r="350" spans="1:16" ht="15" hidden="1" customHeight="1" thickBot="1">
      <c r="A350" s="91" t="s">
        <v>104</v>
      </c>
      <c r="B350" s="84" t="str">
        <f>B344</f>
        <v>EASLINE KWANGYANG</v>
      </c>
      <c r="C350" s="93">
        <f>C23</f>
        <v>2630</v>
      </c>
      <c r="D350" s="96" t="s">
        <v>5</v>
      </c>
      <c r="E350" s="36">
        <f>F350-1</f>
        <v>46234</v>
      </c>
      <c r="F350" s="14">
        <f>F344+7</f>
        <v>46235</v>
      </c>
      <c r="G350" s="36">
        <f>H350-1</f>
        <v>46235</v>
      </c>
      <c r="H350" s="14">
        <f t="shared" si="79"/>
        <v>46236</v>
      </c>
      <c r="I350" s="36">
        <f t="shared" si="79"/>
        <v>46238</v>
      </c>
      <c r="J350" s="14">
        <f>I350+1</f>
        <v>46239</v>
      </c>
      <c r="K350" s="36">
        <f>I350+1</f>
        <v>46239</v>
      </c>
      <c r="L350" s="14">
        <f>K350+1</f>
        <v>46240</v>
      </c>
      <c r="M350" s="37">
        <f>C350</f>
        <v>2630</v>
      </c>
      <c r="N350" s="18" t="s">
        <v>65</v>
      </c>
      <c r="O350" s="36">
        <f>O344+7</f>
        <v>46241</v>
      </c>
      <c r="P350" s="23">
        <f>P344+7</f>
        <v>46242</v>
      </c>
    </row>
    <row r="351" spans="1:16" s="2" customFormat="1" ht="15" customHeight="1" thickBot="1">
      <c r="A351" s="291" t="s">
        <v>44</v>
      </c>
      <c r="B351" s="292"/>
      <c r="C351" s="292"/>
      <c r="D351" s="292"/>
      <c r="E351" s="292"/>
      <c r="F351" s="292"/>
      <c r="G351" s="292"/>
      <c r="H351" s="292"/>
      <c r="I351" s="292"/>
      <c r="J351" s="292"/>
      <c r="K351" s="292"/>
      <c r="L351" s="292"/>
      <c r="M351" s="292"/>
      <c r="N351" s="293"/>
    </row>
    <row r="352" spans="1:16" ht="15" customHeight="1" thickBot="1">
      <c r="A352" s="77" t="s">
        <v>69</v>
      </c>
      <c r="B352" s="211" t="s">
        <v>1</v>
      </c>
      <c r="C352" s="301" t="s">
        <v>2</v>
      </c>
      <c r="D352" s="288"/>
      <c r="E352" s="287" t="s">
        <v>42</v>
      </c>
      <c r="F352" s="302"/>
      <c r="G352" s="301" t="s">
        <v>43</v>
      </c>
      <c r="H352" s="302"/>
      <c r="I352" s="301" t="s">
        <v>8</v>
      </c>
      <c r="J352" s="288"/>
      <c r="K352" s="287" t="s">
        <v>2</v>
      </c>
      <c r="L352" s="288"/>
      <c r="M352" s="287" t="s">
        <v>42</v>
      </c>
      <c r="N352" s="288"/>
    </row>
    <row r="353" spans="1:14" ht="15" customHeight="1" thickBot="1">
      <c r="A353" s="169"/>
      <c r="B353" s="170"/>
      <c r="C353" s="295"/>
      <c r="D353" s="278"/>
      <c r="E353" s="205" t="s">
        <v>66</v>
      </c>
      <c r="F353" s="171" t="s">
        <v>67</v>
      </c>
      <c r="G353" s="205" t="s">
        <v>66</v>
      </c>
      <c r="H353" s="171" t="s">
        <v>67</v>
      </c>
      <c r="I353" s="205" t="s">
        <v>66</v>
      </c>
      <c r="J353" s="171" t="s">
        <v>67</v>
      </c>
      <c r="K353" s="277"/>
      <c r="L353" s="278"/>
      <c r="M353" s="205" t="s">
        <v>66</v>
      </c>
      <c r="N353" s="171" t="s">
        <v>67</v>
      </c>
    </row>
    <row r="354" spans="1:14" s="2" customFormat="1" ht="15" customHeight="1">
      <c r="A354" s="5" t="s">
        <v>70</v>
      </c>
      <c r="B354" s="165" t="s">
        <v>45</v>
      </c>
      <c r="C354" s="172">
        <v>2624</v>
      </c>
      <c r="D354" s="6" t="s">
        <v>5</v>
      </c>
      <c r="E354" s="7">
        <f>F354-1</f>
        <v>46175</v>
      </c>
      <c r="F354" s="8">
        <v>46176</v>
      </c>
      <c r="G354" s="7">
        <f>H354-1</f>
        <v>46176</v>
      </c>
      <c r="H354" s="9">
        <f>F354+1</f>
        <v>46177</v>
      </c>
      <c r="I354" s="7">
        <f>F354+3</f>
        <v>46179</v>
      </c>
      <c r="J354" s="9">
        <f>I354+1</f>
        <v>46180</v>
      </c>
      <c r="K354" s="205">
        <f>C354</f>
        <v>2624</v>
      </c>
      <c r="L354" s="6" t="s">
        <v>65</v>
      </c>
      <c r="M354" s="7">
        <f>E355</f>
        <v>46182</v>
      </c>
      <c r="N354" s="9">
        <f>F355</f>
        <v>46183</v>
      </c>
    </row>
    <row r="355" spans="1:14" s="2" customFormat="1" ht="15" customHeight="1">
      <c r="A355" s="25" t="s">
        <v>70</v>
      </c>
      <c r="B355" s="25" t="s">
        <v>45</v>
      </c>
      <c r="C355" s="213">
        <f>C354+1</f>
        <v>2625</v>
      </c>
      <c r="D355" s="27" t="s">
        <v>5</v>
      </c>
      <c r="E355" s="28">
        <f t="shared" ref="E355:E362" si="81">F355-1</f>
        <v>46182</v>
      </c>
      <c r="F355" s="29">
        <f t="shared" ref="F355:F362" si="82">F354+7</f>
        <v>46183</v>
      </c>
      <c r="G355" s="28">
        <f t="shared" ref="G355:G362" si="83">H355-1</f>
        <v>46183</v>
      </c>
      <c r="H355" s="29">
        <f t="shared" ref="H355:I362" si="84">H354+7</f>
        <v>46184</v>
      </c>
      <c r="I355" s="28">
        <f t="shared" si="84"/>
        <v>46186</v>
      </c>
      <c r="J355" s="29">
        <f t="shared" ref="J355:J362" si="85">I355+1</f>
        <v>46187</v>
      </c>
      <c r="K355" s="213">
        <f t="shared" ref="K355:K362" si="86">C355</f>
        <v>2625</v>
      </c>
      <c r="L355" s="27" t="s">
        <v>65</v>
      </c>
      <c r="M355" s="28">
        <f t="shared" ref="M355:N361" si="87">E356</f>
        <v>46189</v>
      </c>
      <c r="N355" s="29">
        <f t="shared" si="87"/>
        <v>46190</v>
      </c>
    </row>
    <row r="356" spans="1:14" s="2" customFormat="1" ht="15" customHeight="1">
      <c r="A356" s="25" t="s">
        <v>70</v>
      </c>
      <c r="B356" s="25" t="s">
        <v>45</v>
      </c>
      <c r="C356" s="213">
        <f>C355+1</f>
        <v>2626</v>
      </c>
      <c r="D356" s="27" t="s">
        <v>5</v>
      </c>
      <c r="E356" s="28">
        <f t="shared" si="81"/>
        <v>46189</v>
      </c>
      <c r="F356" s="29">
        <f t="shared" si="82"/>
        <v>46190</v>
      </c>
      <c r="G356" s="28">
        <f t="shared" si="83"/>
        <v>46190</v>
      </c>
      <c r="H356" s="29">
        <f t="shared" si="84"/>
        <v>46191</v>
      </c>
      <c r="I356" s="28">
        <f t="shared" si="84"/>
        <v>46193</v>
      </c>
      <c r="J356" s="29">
        <f t="shared" si="85"/>
        <v>46194</v>
      </c>
      <c r="K356" s="213">
        <f t="shared" si="86"/>
        <v>2626</v>
      </c>
      <c r="L356" s="27" t="s">
        <v>65</v>
      </c>
      <c r="M356" s="28">
        <f t="shared" si="87"/>
        <v>46196</v>
      </c>
      <c r="N356" s="29">
        <f t="shared" si="87"/>
        <v>46197</v>
      </c>
    </row>
    <row r="357" spans="1:14" s="2" customFormat="1" ht="15" customHeight="1">
      <c r="A357" s="25" t="s">
        <v>70</v>
      </c>
      <c r="B357" s="25" t="s">
        <v>45</v>
      </c>
      <c r="C357" s="213">
        <f>C356+1</f>
        <v>2627</v>
      </c>
      <c r="D357" s="27" t="s">
        <v>5</v>
      </c>
      <c r="E357" s="28">
        <f t="shared" si="81"/>
        <v>46196</v>
      </c>
      <c r="F357" s="29">
        <f t="shared" si="82"/>
        <v>46197</v>
      </c>
      <c r="G357" s="28">
        <f t="shared" si="83"/>
        <v>46197</v>
      </c>
      <c r="H357" s="29">
        <f t="shared" si="84"/>
        <v>46198</v>
      </c>
      <c r="I357" s="28">
        <f t="shared" si="84"/>
        <v>46200</v>
      </c>
      <c r="J357" s="29">
        <f t="shared" si="85"/>
        <v>46201</v>
      </c>
      <c r="K357" s="213">
        <f t="shared" si="86"/>
        <v>2627</v>
      </c>
      <c r="L357" s="27" t="s">
        <v>65</v>
      </c>
      <c r="M357" s="28">
        <f t="shared" si="87"/>
        <v>46203</v>
      </c>
      <c r="N357" s="29">
        <f t="shared" si="87"/>
        <v>46204</v>
      </c>
    </row>
    <row r="358" spans="1:14" s="2" customFormat="1" ht="15" customHeight="1" thickBot="1">
      <c r="A358" s="4" t="s">
        <v>70</v>
      </c>
      <c r="B358" s="4" t="s">
        <v>45</v>
      </c>
      <c r="C358" s="208">
        <f>C357+1</f>
        <v>2628</v>
      </c>
      <c r="D358" s="18" t="s">
        <v>5</v>
      </c>
      <c r="E358" s="13">
        <f t="shared" si="81"/>
        <v>46203</v>
      </c>
      <c r="F358" s="14">
        <f t="shared" si="82"/>
        <v>46204</v>
      </c>
      <c r="G358" s="13">
        <f t="shared" si="83"/>
        <v>46204</v>
      </c>
      <c r="H358" s="14">
        <f t="shared" si="84"/>
        <v>46205</v>
      </c>
      <c r="I358" s="13">
        <f t="shared" si="84"/>
        <v>46207</v>
      </c>
      <c r="J358" s="14">
        <f t="shared" si="85"/>
        <v>46208</v>
      </c>
      <c r="K358" s="208">
        <f t="shared" si="86"/>
        <v>2628</v>
      </c>
      <c r="L358" s="18" t="s">
        <v>65</v>
      </c>
      <c r="M358" s="13">
        <f t="shared" si="87"/>
        <v>46210</v>
      </c>
      <c r="N358" s="14">
        <f t="shared" si="87"/>
        <v>46211</v>
      </c>
    </row>
    <row r="359" spans="1:14" s="2" customFormat="1" ht="15" hidden="1" customHeight="1">
      <c r="A359" s="97" t="s">
        <v>70</v>
      </c>
      <c r="B359" s="98" t="s">
        <v>45</v>
      </c>
      <c r="C359" s="98">
        <f t="shared" ref="C359:C362" si="88">C358+1</f>
        <v>2629</v>
      </c>
      <c r="D359" s="99" t="s">
        <v>5</v>
      </c>
      <c r="E359" s="100">
        <f t="shared" si="81"/>
        <v>46210</v>
      </c>
      <c r="F359" s="100">
        <f t="shared" si="82"/>
        <v>46211</v>
      </c>
      <c r="G359" s="100">
        <f t="shared" si="83"/>
        <v>46211</v>
      </c>
      <c r="H359" s="100">
        <f t="shared" si="84"/>
        <v>46212</v>
      </c>
      <c r="I359" s="100">
        <f t="shared" si="84"/>
        <v>46214</v>
      </c>
      <c r="J359" s="100">
        <f t="shared" si="85"/>
        <v>46215</v>
      </c>
      <c r="K359" s="98">
        <f t="shared" si="86"/>
        <v>2629</v>
      </c>
      <c r="L359" s="99" t="s">
        <v>65</v>
      </c>
      <c r="M359" s="100">
        <f t="shared" si="87"/>
        <v>46217</v>
      </c>
      <c r="N359" s="101">
        <f t="shared" si="87"/>
        <v>46218</v>
      </c>
    </row>
    <row r="360" spans="1:14" s="2" customFormat="1" ht="15" hidden="1" customHeight="1">
      <c r="A360" s="102" t="s">
        <v>70</v>
      </c>
      <c r="B360" s="103" t="s">
        <v>45</v>
      </c>
      <c r="C360" s="103">
        <f t="shared" si="88"/>
        <v>2630</v>
      </c>
      <c r="D360" s="104" t="s">
        <v>5</v>
      </c>
      <c r="E360" s="105">
        <f t="shared" si="81"/>
        <v>46217</v>
      </c>
      <c r="F360" s="105">
        <f t="shared" si="82"/>
        <v>46218</v>
      </c>
      <c r="G360" s="105">
        <f t="shared" si="83"/>
        <v>46218</v>
      </c>
      <c r="H360" s="105">
        <f t="shared" si="84"/>
        <v>46219</v>
      </c>
      <c r="I360" s="105">
        <f t="shared" si="84"/>
        <v>46221</v>
      </c>
      <c r="J360" s="105">
        <f t="shared" si="85"/>
        <v>46222</v>
      </c>
      <c r="K360" s="103">
        <f t="shared" si="86"/>
        <v>2630</v>
      </c>
      <c r="L360" s="104" t="s">
        <v>65</v>
      </c>
      <c r="M360" s="105">
        <f t="shared" si="87"/>
        <v>46224</v>
      </c>
      <c r="N360" s="106">
        <f t="shared" si="87"/>
        <v>46225</v>
      </c>
    </row>
    <row r="361" spans="1:14" s="2" customFormat="1" ht="15" hidden="1" customHeight="1">
      <c r="A361" s="102" t="s">
        <v>70</v>
      </c>
      <c r="B361" s="103" t="s">
        <v>45</v>
      </c>
      <c r="C361" s="103">
        <f t="shared" si="88"/>
        <v>2631</v>
      </c>
      <c r="D361" s="104" t="s">
        <v>5</v>
      </c>
      <c r="E361" s="105">
        <f t="shared" si="81"/>
        <v>46224</v>
      </c>
      <c r="F361" s="105">
        <f t="shared" si="82"/>
        <v>46225</v>
      </c>
      <c r="G361" s="105">
        <f t="shared" si="83"/>
        <v>46225</v>
      </c>
      <c r="H361" s="105">
        <f t="shared" si="84"/>
        <v>46226</v>
      </c>
      <c r="I361" s="105">
        <f t="shared" si="84"/>
        <v>46228</v>
      </c>
      <c r="J361" s="105">
        <f t="shared" si="85"/>
        <v>46229</v>
      </c>
      <c r="K361" s="103">
        <f t="shared" si="86"/>
        <v>2631</v>
      </c>
      <c r="L361" s="104" t="s">
        <v>65</v>
      </c>
      <c r="M361" s="105">
        <f t="shared" si="87"/>
        <v>46231</v>
      </c>
      <c r="N361" s="106">
        <f t="shared" si="87"/>
        <v>46232</v>
      </c>
    </row>
    <row r="362" spans="1:14" s="2" customFormat="1" ht="15" hidden="1" customHeight="1" thickBot="1">
      <c r="A362" s="107" t="s">
        <v>70</v>
      </c>
      <c r="B362" s="108" t="s">
        <v>45</v>
      </c>
      <c r="C362" s="108">
        <f t="shared" si="88"/>
        <v>2632</v>
      </c>
      <c r="D362" s="109" t="s">
        <v>5</v>
      </c>
      <c r="E362" s="110">
        <f t="shared" si="81"/>
        <v>46231</v>
      </c>
      <c r="F362" s="110">
        <f t="shared" si="82"/>
        <v>46232</v>
      </c>
      <c r="G362" s="110">
        <f t="shared" si="83"/>
        <v>46232</v>
      </c>
      <c r="H362" s="110">
        <f t="shared" si="84"/>
        <v>46233</v>
      </c>
      <c r="I362" s="110">
        <f t="shared" si="84"/>
        <v>46235</v>
      </c>
      <c r="J362" s="110">
        <f t="shared" si="85"/>
        <v>46236</v>
      </c>
      <c r="K362" s="108">
        <f t="shared" si="86"/>
        <v>2632</v>
      </c>
      <c r="L362" s="109" t="s">
        <v>65</v>
      </c>
      <c r="M362" s="110">
        <f>M361+7</f>
        <v>46238</v>
      </c>
      <c r="N362" s="111">
        <f>N361+7</f>
        <v>46239</v>
      </c>
    </row>
    <row r="363" spans="1:14" s="2" customFormat="1" ht="16.5" customHeight="1" thickBot="1">
      <c r="A363" s="296" t="s">
        <v>46</v>
      </c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8"/>
    </row>
    <row r="364" spans="1:14" ht="15" customHeight="1" thickBot="1">
      <c r="A364" s="5" t="s">
        <v>69</v>
      </c>
      <c r="B364" s="5" t="s">
        <v>1</v>
      </c>
      <c r="C364" s="277" t="s">
        <v>2</v>
      </c>
      <c r="D364" s="299"/>
      <c r="E364" s="277" t="s">
        <v>42</v>
      </c>
      <c r="F364" s="278"/>
      <c r="G364" s="277" t="s">
        <v>43</v>
      </c>
      <c r="H364" s="278"/>
      <c r="I364" s="277" t="s">
        <v>10</v>
      </c>
      <c r="J364" s="278"/>
      <c r="K364" s="287" t="s">
        <v>2</v>
      </c>
      <c r="L364" s="300"/>
      <c r="M364" s="277" t="s">
        <v>43</v>
      </c>
      <c r="N364" s="278"/>
    </row>
    <row r="365" spans="1:14" ht="15" customHeight="1" thickBot="1">
      <c r="A365" s="3"/>
      <c r="B365" s="3"/>
      <c r="C365" s="287"/>
      <c r="D365" s="288"/>
      <c r="E365" s="205" t="s">
        <v>66</v>
      </c>
      <c r="F365" s="171" t="s">
        <v>67</v>
      </c>
      <c r="G365" s="205" t="s">
        <v>66</v>
      </c>
      <c r="H365" s="171" t="s">
        <v>67</v>
      </c>
      <c r="I365" s="205" t="s">
        <v>66</v>
      </c>
      <c r="J365" s="171" t="s">
        <v>67</v>
      </c>
      <c r="K365" s="289"/>
      <c r="L365" s="290"/>
      <c r="M365" s="205" t="s">
        <v>66</v>
      </c>
      <c r="N365" s="171" t="s">
        <v>67</v>
      </c>
    </row>
    <row r="366" spans="1:14" s="2" customFormat="1" ht="15" customHeight="1">
      <c r="A366" s="5" t="s">
        <v>89</v>
      </c>
      <c r="B366" s="165" t="s">
        <v>189</v>
      </c>
      <c r="C366" s="164">
        <v>2615</v>
      </c>
      <c r="D366" s="6" t="s">
        <v>5</v>
      </c>
      <c r="E366" s="205"/>
      <c r="F366" s="9"/>
      <c r="G366" s="7">
        <f>G367</f>
        <v>46173</v>
      </c>
      <c r="H366" s="9">
        <f>G366</f>
        <v>46173</v>
      </c>
      <c r="I366" s="7">
        <f>G366+2</f>
        <v>46175</v>
      </c>
      <c r="J366" s="9">
        <f>I366+1</f>
        <v>46176</v>
      </c>
      <c r="K366" s="205">
        <f>C366</f>
        <v>2615</v>
      </c>
      <c r="L366" s="6" t="s">
        <v>65</v>
      </c>
      <c r="M366" s="7">
        <f t="shared" ref="M366:M381" si="89">G368</f>
        <v>46180</v>
      </c>
      <c r="N366" s="9">
        <f>M366+1</f>
        <v>46181</v>
      </c>
    </row>
    <row r="367" spans="1:14" s="2" customFormat="1" ht="15" customHeight="1" thickBot="1">
      <c r="A367" s="4" t="s">
        <v>90</v>
      </c>
      <c r="B367" s="204" t="s">
        <v>130</v>
      </c>
      <c r="C367" s="138">
        <v>2016</v>
      </c>
      <c r="D367" s="18" t="s">
        <v>5</v>
      </c>
      <c r="E367" s="13">
        <f>F367</f>
        <v>46172</v>
      </c>
      <c r="F367" s="14">
        <f>F61-3</f>
        <v>46172</v>
      </c>
      <c r="G367" s="13">
        <f>F367+1</f>
        <v>46173</v>
      </c>
      <c r="H367" s="14">
        <f>G367</f>
        <v>46173</v>
      </c>
      <c r="I367" s="13">
        <f>F367+3</f>
        <v>46175</v>
      </c>
      <c r="J367" s="14">
        <f>I367</f>
        <v>46175</v>
      </c>
      <c r="K367" s="208">
        <f t="shared" ref="K367:K383" si="90">C367</f>
        <v>2016</v>
      </c>
      <c r="L367" s="18" t="s">
        <v>65</v>
      </c>
      <c r="M367" s="13">
        <f t="shared" si="89"/>
        <v>46180</v>
      </c>
      <c r="N367" s="14">
        <f>M367</f>
        <v>46180</v>
      </c>
    </row>
    <row r="368" spans="1:14" s="2" customFormat="1" ht="15" customHeight="1">
      <c r="A368" s="5" t="s">
        <v>89</v>
      </c>
      <c r="B368" s="202" t="str">
        <f>B366</f>
        <v>PACIFIC SHENZHEN</v>
      </c>
      <c r="C368" s="203">
        <f>C366+1</f>
        <v>2616</v>
      </c>
      <c r="D368" s="6" t="s">
        <v>5</v>
      </c>
      <c r="E368" s="205"/>
      <c r="F368" s="9"/>
      <c r="G368" s="7">
        <f t="shared" ref="G368:G383" si="91">G366+7</f>
        <v>46180</v>
      </c>
      <c r="H368" s="9">
        <f>H366+7</f>
        <v>46180</v>
      </c>
      <c r="I368" s="7">
        <f>G368+2</f>
        <v>46182</v>
      </c>
      <c r="J368" s="9">
        <f>I368+1</f>
        <v>46183</v>
      </c>
      <c r="K368" s="205">
        <f>C366+1</f>
        <v>2616</v>
      </c>
      <c r="L368" s="6" t="s">
        <v>65</v>
      </c>
      <c r="M368" s="7">
        <f t="shared" si="89"/>
        <v>46187</v>
      </c>
      <c r="N368" s="9">
        <f>M368+1</f>
        <v>46188</v>
      </c>
    </row>
    <row r="369" spans="1:14" s="2" customFormat="1" ht="15" customHeight="1" thickBot="1">
      <c r="A369" s="4" t="s">
        <v>90</v>
      </c>
      <c r="B369" s="4" t="str">
        <f>B367</f>
        <v>TIAN HAI PING ZE</v>
      </c>
      <c r="C369" s="208">
        <f t="shared" ref="C369:C383" si="92">C367+1</f>
        <v>2017</v>
      </c>
      <c r="D369" s="18" t="s">
        <v>5</v>
      </c>
      <c r="E369" s="13">
        <f>F369</f>
        <v>46179</v>
      </c>
      <c r="F369" s="14">
        <f>F367+7</f>
        <v>46179</v>
      </c>
      <c r="G369" s="13">
        <f t="shared" si="91"/>
        <v>46180</v>
      </c>
      <c r="H369" s="14">
        <f>G369</f>
        <v>46180</v>
      </c>
      <c r="I369" s="13">
        <f t="shared" ref="I369:I383" si="93">I367+7</f>
        <v>46182</v>
      </c>
      <c r="J369" s="14">
        <f>I369</f>
        <v>46182</v>
      </c>
      <c r="K369" s="208">
        <f t="shared" si="90"/>
        <v>2017</v>
      </c>
      <c r="L369" s="18" t="s">
        <v>65</v>
      </c>
      <c r="M369" s="13">
        <f t="shared" si="89"/>
        <v>46187</v>
      </c>
      <c r="N369" s="14">
        <f>M369</f>
        <v>46187</v>
      </c>
    </row>
    <row r="370" spans="1:14" s="2" customFormat="1" ht="15" customHeight="1">
      <c r="A370" s="5" t="s">
        <v>89</v>
      </c>
      <c r="B370" s="202" t="str">
        <f>B368</f>
        <v>PACIFIC SHENZHEN</v>
      </c>
      <c r="C370" s="203">
        <f>C368+1</f>
        <v>2617</v>
      </c>
      <c r="D370" s="6" t="s">
        <v>5</v>
      </c>
      <c r="E370" s="205"/>
      <c r="F370" s="9"/>
      <c r="G370" s="7">
        <f t="shared" si="91"/>
        <v>46187</v>
      </c>
      <c r="H370" s="9">
        <f>H368+7</f>
        <v>46187</v>
      </c>
      <c r="I370" s="7">
        <f t="shared" si="93"/>
        <v>46189</v>
      </c>
      <c r="J370" s="9">
        <f>I370+1</f>
        <v>46190</v>
      </c>
      <c r="K370" s="205">
        <f>C370+1</f>
        <v>2618</v>
      </c>
      <c r="L370" s="6" t="s">
        <v>65</v>
      </c>
      <c r="M370" s="7">
        <f t="shared" si="89"/>
        <v>46194</v>
      </c>
      <c r="N370" s="9">
        <f>M370+1</f>
        <v>46195</v>
      </c>
    </row>
    <row r="371" spans="1:14" s="232" customFormat="1" ht="15" customHeight="1" thickBot="1">
      <c r="A371" s="231" t="s">
        <v>141</v>
      </c>
      <c r="B371" s="4" t="str">
        <f>B369</f>
        <v>TIAN HAI PING ZE</v>
      </c>
      <c r="C371" s="233">
        <f>C369+1</f>
        <v>2018</v>
      </c>
      <c r="D371" s="18" t="s">
        <v>144</v>
      </c>
      <c r="E371" s="13">
        <f>F371</f>
        <v>46186</v>
      </c>
      <c r="F371" s="14">
        <f>F369+7</f>
        <v>46186</v>
      </c>
      <c r="G371" s="13">
        <f t="shared" si="91"/>
        <v>46187</v>
      </c>
      <c r="H371" s="14">
        <f>G371</f>
        <v>46187</v>
      </c>
      <c r="I371" s="13">
        <f t="shared" si="93"/>
        <v>46189</v>
      </c>
      <c r="J371" s="14">
        <f>I371</f>
        <v>46189</v>
      </c>
      <c r="K371" s="233">
        <f t="shared" si="90"/>
        <v>2018</v>
      </c>
      <c r="L371" s="18" t="s">
        <v>145</v>
      </c>
      <c r="M371" s="13">
        <f t="shared" si="89"/>
        <v>46194</v>
      </c>
      <c r="N371" s="14">
        <f>M371</f>
        <v>46194</v>
      </c>
    </row>
    <row r="372" spans="1:14" s="2" customFormat="1" ht="15" customHeight="1">
      <c r="A372" s="5" t="s">
        <v>89</v>
      </c>
      <c r="B372" s="5" t="str">
        <f t="shared" ref="B372:B383" si="94">B370</f>
        <v>PACIFIC SHENZHEN</v>
      </c>
      <c r="C372" s="146">
        <f>C370+1</f>
        <v>2618</v>
      </c>
      <c r="D372" s="6" t="s">
        <v>5</v>
      </c>
      <c r="E372" s="205"/>
      <c r="F372" s="9"/>
      <c r="G372" s="7">
        <f t="shared" si="91"/>
        <v>46194</v>
      </c>
      <c r="H372" s="9">
        <f>H370+7</f>
        <v>46194</v>
      </c>
      <c r="I372" s="7">
        <f t="shared" si="93"/>
        <v>46196</v>
      </c>
      <c r="J372" s="9">
        <f>I372+1</f>
        <v>46197</v>
      </c>
      <c r="K372" s="205">
        <f>C372+1</f>
        <v>2619</v>
      </c>
      <c r="L372" s="6" t="s">
        <v>65</v>
      </c>
      <c r="M372" s="7">
        <f t="shared" si="89"/>
        <v>46201</v>
      </c>
      <c r="N372" s="9">
        <f>M372+1</f>
        <v>46202</v>
      </c>
    </row>
    <row r="373" spans="1:14" s="232" customFormat="1" ht="15" customHeight="1" thickBot="1">
      <c r="A373" s="231" t="s">
        <v>142</v>
      </c>
      <c r="B373" s="4" t="str">
        <f>B371</f>
        <v>TIAN HAI PING ZE</v>
      </c>
      <c r="C373" s="233">
        <f t="shared" si="92"/>
        <v>2019</v>
      </c>
      <c r="D373" s="18" t="s">
        <v>144</v>
      </c>
      <c r="E373" s="13">
        <f>F373</f>
        <v>46193</v>
      </c>
      <c r="F373" s="14">
        <f>F371+7</f>
        <v>46193</v>
      </c>
      <c r="G373" s="13">
        <f t="shared" si="91"/>
        <v>46194</v>
      </c>
      <c r="H373" s="14">
        <f>G373</f>
        <v>46194</v>
      </c>
      <c r="I373" s="13">
        <f t="shared" si="93"/>
        <v>46196</v>
      </c>
      <c r="J373" s="14">
        <f>I373</f>
        <v>46196</v>
      </c>
      <c r="K373" s="233">
        <f t="shared" si="90"/>
        <v>2019</v>
      </c>
      <c r="L373" s="18" t="s">
        <v>146</v>
      </c>
      <c r="M373" s="13">
        <f t="shared" si="89"/>
        <v>46201</v>
      </c>
      <c r="N373" s="14">
        <f>M373</f>
        <v>46201</v>
      </c>
    </row>
    <row r="374" spans="1:14" s="2" customFormat="1" ht="15" customHeight="1">
      <c r="A374" s="5" t="s">
        <v>89</v>
      </c>
      <c r="B374" s="5" t="str">
        <f>B372</f>
        <v>PACIFIC SHENZHEN</v>
      </c>
      <c r="C374" s="146">
        <f>C372+1</f>
        <v>2619</v>
      </c>
      <c r="D374" s="6" t="s">
        <v>5</v>
      </c>
      <c r="E374" s="205"/>
      <c r="F374" s="9"/>
      <c r="G374" s="7">
        <f t="shared" si="91"/>
        <v>46201</v>
      </c>
      <c r="H374" s="9">
        <f>G374</f>
        <v>46201</v>
      </c>
      <c r="I374" s="7">
        <f t="shared" si="93"/>
        <v>46203</v>
      </c>
      <c r="J374" s="9">
        <f>I374+1</f>
        <v>46204</v>
      </c>
      <c r="K374" s="205">
        <f>C374+1</f>
        <v>2620</v>
      </c>
      <c r="L374" s="6" t="s">
        <v>65</v>
      </c>
      <c r="M374" s="7">
        <f t="shared" si="89"/>
        <v>46208</v>
      </c>
      <c r="N374" s="9">
        <f>M374+1</f>
        <v>46209</v>
      </c>
    </row>
    <row r="375" spans="1:14" s="2" customFormat="1" ht="15" customHeight="1" thickBot="1">
      <c r="A375" s="4" t="s">
        <v>90</v>
      </c>
      <c r="B375" s="4" t="str">
        <f t="shared" si="94"/>
        <v>TIAN HAI PING ZE</v>
      </c>
      <c r="C375" s="208">
        <f t="shared" si="92"/>
        <v>2020</v>
      </c>
      <c r="D375" s="18" t="s">
        <v>5</v>
      </c>
      <c r="E375" s="13">
        <f>F375</f>
        <v>46200</v>
      </c>
      <c r="F375" s="14">
        <f>F373+7</f>
        <v>46200</v>
      </c>
      <c r="G375" s="13">
        <f t="shared" si="91"/>
        <v>46201</v>
      </c>
      <c r="H375" s="14">
        <f>G375</f>
        <v>46201</v>
      </c>
      <c r="I375" s="13">
        <f t="shared" si="93"/>
        <v>46203</v>
      </c>
      <c r="J375" s="14">
        <f>I375</f>
        <v>46203</v>
      </c>
      <c r="K375" s="208">
        <f t="shared" si="90"/>
        <v>2020</v>
      </c>
      <c r="L375" s="18" t="s">
        <v>65</v>
      </c>
      <c r="M375" s="13">
        <f t="shared" si="89"/>
        <v>46208</v>
      </c>
      <c r="N375" s="14">
        <f>M375</f>
        <v>46208</v>
      </c>
    </row>
    <row r="376" spans="1:14" s="2" customFormat="1" ht="15" customHeight="1">
      <c r="A376" s="5" t="s">
        <v>89</v>
      </c>
      <c r="B376" s="5" t="str">
        <f t="shared" si="94"/>
        <v>PACIFIC SHENZHEN</v>
      </c>
      <c r="C376" s="205">
        <f t="shared" si="92"/>
        <v>2620</v>
      </c>
      <c r="D376" s="6" t="s">
        <v>5</v>
      </c>
      <c r="E376" s="205"/>
      <c r="F376" s="9"/>
      <c r="G376" s="7">
        <f t="shared" si="91"/>
        <v>46208</v>
      </c>
      <c r="H376" s="9">
        <f>G376</f>
        <v>46208</v>
      </c>
      <c r="I376" s="7">
        <f t="shared" si="93"/>
        <v>46210</v>
      </c>
      <c r="J376" s="9">
        <f>I376+1</f>
        <v>46211</v>
      </c>
      <c r="K376" s="205">
        <f>C376+1</f>
        <v>2621</v>
      </c>
      <c r="L376" s="6" t="s">
        <v>65</v>
      </c>
      <c r="M376" s="7">
        <f t="shared" si="89"/>
        <v>46215</v>
      </c>
      <c r="N376" s="9">
        <f>M376+1</f>
        <v>46216</v>
      </c>
    </row>
    <row r="377" spans="1:14" s="2" customFormat="1" ht="15" customHeight="1" thickBot="1">
      <c r="A377" s="4" t="s">
        <v>90</v>
      </c>
      <c r="B377" s="4" t="str">
        <f t="shared" si="94"/>
        <v>TIAN HAI PING ZE</v>
      </c>
      <c r="C377" s="208">
        <f t="shared" si="92"/>
        <v>2021</v>
      </c>
      <c r="D377" s="18" t="s">
        <v>5</v>
      </c>
      <c r="E377" s="13">
        <f>F377</f>
        <v>46207</v>
      </c>
      <c r="F377" s="14">
        <f>F375+7</f>
        <v>46207</v>
      </c>
      <c r="G377" s="13">
        <f t="shared" si="91"/>
        <v>46208</v>
      </c>
      <c r="H377" s="14">
        <f>G377</f>
        <v>46208</v>
      </c>
      <c r="I377" s="13">
        <f t="shared" si="93"/>
        <v>46210</v>
      </c>
      <c r="J377" s="14">
        <f>I377</f>
        <v>46210</v>
      </c>
      <c r="K377" s="208">
        <f t="shared" si="90"/>
        <v>2021</v>
      </c>
      <c r="L377" s="18" t="s">
        <v>65</v>
      </c>
      <c r="M377" s="13">
        <f t="shared" si="89"/>
        <v>46215</v>
      </c>
      <c r="N377" s="14">
        <f>M377</f>
        <v>46215</v>
      </c>
    </row>
    <row r="378" spans="1:14" s="2" customFormat="1" ht="15" hidden="1" customHeight="1">
      <c r="A378" s="5" t="s">
        <v>89</v>
      </c>
      <c r="B378" s="5" t="str">
        <f t="shared" si="94"/>
        <v>PACIFIC SHENZHEN</v>
      </c>
      <c r="C378" s="205">
        <f t="shared" si="92"/>
        <v>2621</v>
      </c>
      <c r="D378" s="6" t="s">
        <v>5</v>
      </c>
      <c r="E378" s="205"/>
      <c r="F378" s="9"/>
      <c r="G378" s="7">
        <f t="shared" si="91"/>
        <v>46215</v>
      </c>
      <c r="H378" s="9">
        <f>G378+1</f>
        <v>46216</v>
      </c>
      <c r="I378" s="7">
        <f t="shared" si="93"/>
        <v>46217</v>
      </c>
      <c r="J378" s="9">
        <f>I378+1</f>
        <v>46218</v>
      </c>
      <c r="K378" s="205">
        <f>C378+1</f>
        <v>2622</v>
      </c>
      <c r="L378" s="6" t="s">
        <v>65</v>
      </c>
      <c r="M378" s="7">
        <f t="shared" si="89"/>
        <v>46222</v>
      </c>
      <c r="N378" s="9">
        <f>M378+1</f>
        <v>46223</v>
      </c>
    </row>
    <row r="379" spans="1:14" s="2" customFormat="1" ht="15" hidden="1" customHeight="1" thickBot="1">
      <c r="A379" s="4" t="s">
        <v>90</v>
      </c>
      <c r="B379" s="4" t="str">
        <f t="shared" si="94"/>
        <v>TIAN HAI PING ZE</v>
      </c>
      <c r="C379" s="208">
        <f t="shared" si="92"/>
        <v>2022</v>
      </c>
      <c r="D379" s="18" t="s">
        <v>5</v>
      </c>
      <c r="E379" s="13">
        <f>F379</f>
        <v>46214</v>
      </c>
      <c r="F379" s="14">
        <f>F377+7</f>
        <v>46214</v>
      </c>
      <c r="G379" s="13">
        <f t="shared" si="91"/>
        <v>46215</v>
      </c>
      <c r="H379" s="14">
        <f>G379</f>
        <v>46215</v>
      </c>
      <c r="I379" s="13">
        <f t="shared" si="93"/>
        <v>46217</v>
      </c>
      <c r="J379" s="14">
        <f>I379</f>
        <v>46217</v>
      </c>
      <c r="K379" s="208">
        <f t="shared" si="90"/>
        <v>2022</v>
      </c>
      <c r="L379" s="18" t="s">
        <v>65</v>
      </c>
      <c r="M379" s="13">
        <f t="shared" si="89"/>
        <v>46222</v>
      </c>
      <c r="N379" s="14">
        <f>M379</f>
        <v>46222</v>
      </c>
    </row>
    <row r="380" spans="1:14" s="2" customFormat="1" ht="15" hidden="1" customHeight="1">
      <c r="A380" s="5" t="s">
        <v>89</v>
      </c>
      <c r="B380" s="5" t="str">
        <f t="shared" si="94"/>
        <v>PACIFIC SHENZHEN</v>
      </c>
      <c r="C380" s="205">
        <f t="shared" si="92"/>
        <v>2622</v>
      </c>
      <c r="D380" s="6" t="s">
        <v>5</v>
      </c>
      <c r="E380" s="205"/>
      <c r="F380" s="9"/>
      <c r="G380" s="7">
        <f t="shared" si="91"/>
        <v>46222</v>
      </c>
      <c r="H380" s="9">
        <f>G380+1</f>
        <v>46223</v>
      </c>
      <c r="I380" s="7">
        <f t="shared" si="93"/>
        <v>46224</v>
      </c>
      <c r="J380" s="9">
        <f>I380+1</f>
        <v>46225</v>
      </c>
      <c r="K380" s="205">
        <f>C380+1</f>
        <v>2623</v>
      </c>
      <c r="L380" s="6" t="s">
        <v>65</v>
      </c>
      <c r="M380" s="7">
        <f t="shared" si="89"/>
        <v>46229</v>
      </c>
      <c r="N380" s="9">
        <f>M380+1</f>
        <v>46230</v>
      </c>
    </row>
    <row r="381" spans="1:14" s="2" customFormat="1" ht="15" hidden="1" customHeight="1" thickBot="1">
      <c r="A381" s="4" t="s">
        <v>90</v>
      </c>
      <c r="B381" s="4" t="str">
        <f t="shared" si="94"/>
        <v>TIAN HAI PING ZE</v>
      </c>
      <c r="C381" s="208">
        <f t="shared" si="92"/>
        <v>2023</v>
      </c>
      <c r="D381" s="18" t="s">
        <v>5</v>
      </c>
      <c r="E381" s="13">
        <f>F381</f>
        <v>46221</v>
      </c>
      <c r="F381" s="14">
        <f>F379+7</f>
        <v>46221</v>
      </c>
      <c r="G381" s="13">
        <f t="shared" si="91"/>
        <v>46222</v>
      </c>
      <c r="H381" s="14">
        <f>G381</f>
        <v>46222</v>
      </c>
      <c r="I381" s="13">
        <f t="shared" si="93"/>
        <v>46224</v>
      </c>
      <c r="J381" s="14">
        <f>I381</f>
        <v>46224</v>
      </c>
      <c r="K381" s="208">
        <f t="shared" si="90"/>
        <v>2023</v>
      </c>
      <c r="L381" s="18" t="s">
        <v>65</v>
      </c>
      <c r="M381" s="13">
        <f t="shared" si="89"/>
        <v>46229</v>
      </c>
      <c r="N381" s="14">
        <f>M381</f>
        <v>46229</v>
      </c>
    </row>
    <row r="382" spans="1:14" ht="15" hidden="1" customHeight="1">
      <c r="A382" s="5" t="s">
        <v>89</v>
      </c>
      <c r="B382" s="5" t="str">
        <f t="shared" si="94"/>
        <v>PACIFIC SHENZHEN</v>
      </c>
      <c r="C382" s="205">
        <f t="shared" si="92"/>
        <v>2623</v>
      </c>
      <c r="D382" s="6" t="s">
        <v>5</v>
      </c>
      <c r="E382" s="205"/>
      <c r="F382" s="9"/>
      <c r="G382" s="7">
        <f t="shared" si="91"/>
        <v>46229</v>
      </c>
      <c r="H382" s="9">
        <f>G382+1</f>
        <v>46230</v>
      </c>
      <c r="I382" s="7">
        <f t="shared" si="93"/>
        <v>46231</v>
      </c>
      <c r="J382" s="9">
        <f>I382+1</f>
        <v>46232</v>
      </c>
      <c r="K382" s="205">
        <f>C382+1</f>
        <v>2624</v>
      </c>
      <c r="L382" s="6" t="s">
        <v>65</v>
      </c>
      <c r="M382" s="7">
        <f>M380+7</f>
        <v>46236</v>
      </c>
      <c r="N382" s="9">
        <f>M382+1</f>
        <v>46237</v>
      </c>
    </row>
    <row r="383" spans="1:14" ht="15" hidden="1" customHeight="1" thickBot="1">
      <c r="A383" s="4" t="s">
        <v>90</v>
      </c>
      <c r="B383" s="4" t="str">
        <f t="shared" si="94"/>
        <v>TIAN HAI PING ZE</v>
      </c>
      <c r="C383" s="208">
        <f t="shared" si="92"/>
        <v>2024</v>
      </c>
      <c r="D383" s="18" t="s">
        <v>5</v>
      </c>
      <c r="E383" s="13">
        <f>F383</f>
        <v>46228</v>
      </c>
      <c r="F383" s="14">
        <f>F381+7</f>
        <v>46228</v>
      </c>
      <c r="G383" s="13">
        <f t="shared" si="91"/>
        <v>46229</v>
      </c>
      <c r="H383" s="14">
        <f>G383</f>
        <v>46229</v>
      </c>
      <c r="I383" s="13">
        <f t="shared" si="93"/>
        <v>46231</v>
      </c>
      <c r="J383" s="14">
        <f>I383</f>
        <v>46231</v>
      </c>
      <c r="K383" s="208">
        <f t="shared" si="90"/>
        <v>2024</v>
      </c>
      <c r="L383" s="18" t="s">
        <v>65</v>
      </c>
      <c r="M383" s="13">
        <f>M381+7</f>
        <v>46236</v>
      </c>
      <c r="N383" s="14">
        <f>M383</f>
        <v>46236</v>
      </c>
    </row>
    <row r="384" spans="1:14" s="2" customFormat="1" ht="16.5" customHeight="1" thickBot="1">
      <c r="A384" s="291" t="s">
        <v>113</v>
      </c>
      <c r="B384" s="292"/>
      <c r="C384" s="292"/>
      <c r="D384" s="292"/>
      <c r="E384" s="292"/>
      <c r="F384" s="292"/>
      <c r="G384" s="292"/>
      <c r="H384" s="292"/>
      <c r="I384" s="292"/>
      <c r="J384" s="292"/>
      <c r="K384" s="292"/>
      <c r="L384" s="292"/>
      <c r="M384" s="292"/>
      <c r="N384" s="293"/>
    </row>
    <row r="385" spans="1:14" ht="15" customHeight="1" thickBot="1">
      <c r="A385" s="3" t="s">
        <v>69</v>
      </c>
      <c r="B385" s="3" t="s">
        <v>1</v>
      </c>
      <c r="C385" s="287" t="s">
        <v>2</v>
      </c>
      <c r="D385" s="294"/>
      <c r="E385" s="287" t="s">
        <v>47</v>
      </c>
      <c r="F385" s="288"/>
      <c r="G385" s="287" t="s">
        <v>48</v>
      </c>
      <c r="H385" s="288"/>
      <c r="I385" s="287" t="s">
        <v>8</v>
      </c>
      <c r="J385" s="288"/>
      <c r="K385" s="287" t="s">
        <v>2</v>
      </c>
      <c r="L385" s="294"/>
      <c r="M385" s="287" t="s">
        <v>47</v>
      </c>
      <c r="N385" s="288"/>
    </row>
    <row r="386" spans="1:14" ht="15" customHeight="1" thickBot="1">
      <c r="A386" s="25"/>
      <c r="B386" s="5"/>
      <c r="C386" s="277"/>
      <c r="D386" s="278"/>
      <c r="E386" s="213" t="s">
        <v>66</v>
      </c>
      <c r="F386" s="51" t="s">
        <v>67</v>
      </c>
      <c r="G386" s="213" t="s">
        <v>66</v>
      </c>
      <c r="H386" s="51" t="s">
        <v>67</v>
      </c>
      <c r="I386" s="213" t="s">
        <v>66</v>
      </c>
      <c r="J386" s="51" t="s">
        <v>67</v>
      </c>
      <c r="K386" s="277"/>
      <c r="L386" s="278"/>
      <c r="M386" s="213" t="s">
        <v>66</v>
      </c>
      <c r="N386" s="51" t="s">
        <v>67</v>
      </c>
    </row>
    <row r="387" spans="1:14" ht="15" customHeight="1">
      <c r="A387" s="5" t="s">
        <v>140</v>
      </c>
      <c r="B387" s="226" t="s">
        <v>162</v>
      </c>
      <c r="C387" s="166">
        <v>587</v>
      </c>
      <c r="D387" s="6" t="s">
        <v>5</v>
      </c>
      <c r="E387" s="33">
        <f>F387</f>
        <v>46171</v>
      </c>
      <c r="F387" s="8">
        <v>46171</v>
      </c>
      <c r="G387" s="33">
        <f>H387</f>
        <v>46172</v>
      </c>
      <c r="H387" s="9">
        <f>F387+1</f>
        <v>46172</v>
      </c>
      <c r="I387" s="33">
        <f>F387+4</f>
        <v>46175</v>
      </c>
      <c r="J387" s="9">
        <f>I387</f>
        <v>46175</v>
      </c>
      <c r="K387" s="205">
        <f t="shared" ref="K387:K395" si="95">C387</f>
        <v>587</v>
      </c>
      <c r="L387" s="6" t="s">
        <v>65</v>
      </c>
      <c r="M387" s="7">
        <f>E388</f>
        <v>46178</v>
      </c>
      <c r="N387" s="9">
        <f>F388</f>
        <v>46178</v>
      </c>
    </row>
    <row r="388" spans="1:14" ht="15" customHeight="1">
      <c r="A388" s="25" t="str">
        <f t="shared" ref="A388:B390" si="96">A387</f>
        <v>TIS1</v>
      </c>
      <c r="B388" s="52" t="str">
        <f t="shared" si="96"/>
        <v>KAI PING</v>
      </c>
      <c r="C388" s="254">
        <f>C387+1</f>
        <v>588</v>
      </c>
      <c r="D388" s="27" t="s">
        <v>5</v>
      </c>
      <c r="E388" s="54">
        <f t="shared" ref="E388:E395" si="97">F388</f>
        <v>46178</v>
      </c>
      <c r="F388" s="29">
        <f>F387+7</f>
        <v>46178</v>
      </c>
      <c r="G388" s="54">
        <f t="shared" ref="G388:G395" si="98">H388</f>
        <v>46179</v>
      </c>
      <c r="H388" s="29">
        <f t="shared" ref="H388:I395" si="99">H387+7</f>
        <v>46179</v>
      </c>
      <c r="I388" s="54">
        <f t="shared" si="99"/>
        <v>46182</v>
      </c>
      <c r="J388" s="29">
        <f t="shared" ref="J388:J395" si="100">I388</f>
        <v>46182</v>
      </c>
      <c r="K388" s="213">
        <f t="shared" si="95"/>
        <v>588</v>
      </c>
      <c r="L388" s="27" t="s">
        <v>65</v>
      </c>
      <c r="M388" s="28">
        <f t="shared" ref="M388:N394" si="101">E389</f>
        <v>46185</v>
      </c>
      <c r="N388" s="29">
        <f t="shared" si="101"/>
        <v>46185</v>
      </c>
    </row>
    <row r="389" spans="1:14" ht="15" customHeight="1">
      <c r="A389" s="25" t="str">
        <f t="shared" si="96"/>
        <v>TIS1</v>
      </c>
      <c r="B389" s="52" t="str">
        <f t="shared" si="96"/>
        <v>KAI PING</v>
      </c>
      <c r="C389" s="254">
        <f>C388+1</f>
        <v>589</v>
      </c>
      <c r="D389" s="27" t="s">
        <v>5</v>
      </c>
      <c r="E389" s="54">
        <f t="shared" si="97"/>
        <v>46185</v>
      </c>
      <c r="F389" s="29">
        <f t="shared" ref="F389:F395" si="102">F388+7</f>
        <v>46185</v>
      </c>
      <c r="G389" s="54">
        <f t="shared" si="98"/>
        <v>46186</v>
      </c>
      <c r="H389" s="29">
        <f t="shared" si="99"/>
        <v>46186</v>
      </c>
      <c r="I389" s="54">
        <f t="shared" si="99"/>
        <v>46189</v>
      </c>
      <c r="J389" s="29">
        <f t="shared" si="100"/>
        <v>46189</v>
      </c>
      <c r="K389" s="213">
        <f t="shared" si="95"/>
        <v>589</v>
      </c>
      <c r="L389" s="27" t="s">
        <v>65</v>
      </c>
      <c r="M389" s="28">
        <f t="shared" si="101"/>
        <v>46192</v>
      </c>
      <c r="N389" s="29">
        <f t="shared" si="101"/>
        <v>46192</v>
      </c>
    </row>
    <row r="390" spans="1:14" ht="15" customHeight="1">
      <c r="A390" s="25" t="str">
        <f t="shared" si="96"/>
        <v>TIS1</v>
      </c>
      <c r="B390" s="52" t="str">
        <f t="shared" si="96"/>
        <v>KAI PING</v>
      </c>
      <c r="C390" s="254">
        <f>C389+1</f>
        <v>590</v>
      </c>
      <c r="D390" s="27" t="s">
        <v>5</v>
      </c>
      <c r="E390" s="54">
        <f t="shared" si="97"/>
        <v>46192</v>
      </c>
      <c r="F390" s="29">
        <f t="shared" si="102"/>
        <v>46192</v>
      </c>
      <c r="G390" s="54">
        <f t="shared" si="98"/>
        <v>46193</v>
      </c>
      <c r="H390" s="29">
        <f t="shared" si="99"/>
        <v>46193</v>
      </c>
      <c r="I390" s="54">
        <f t="shared" si="99"/>
        <v>46196</v>
      </c>
      <c r="J390" s="29">
        <f t="shared" si="100"/>
        <v>46196</v>
      </c>
      <c r="K390" s="213">
        <f t="shared" si="95"/>
        <v>590</v>
      </c>
      <c r="L390" s="27" t="s">
        <v>65</v>
      </c>
      <c r="M390" s="28">
        <f t="shared" si="101"/>
        <v>46199</v>
      </c>
      <c r="N390" s="29">
        <f t="shared" si="101"/>
        <v>46199</v>
      </c>
    </row>
    <row r="391" spans="1:14" ht="15" customHeight="1" thickBot="1">
      <c r="A391" s="4" t="str">
        <f>A389</f>
        <v>TIS1</v>
      </c>
      <c r="B391" s="41" t="str">
        <f>B390</f>
        <v>KAI PING</v>
      </c>
      <c r="C391" s="254">
        <f>C390+1</f>
        <v>591</v>
      </c>
      <c r="D391" s="18" t="s">
        <v>5</v>
      </c>
      <c r="E391" s="36">
        <f t="shared" si="97"/>
        <v>46199</v>
      </c>
      <c r="F391" s="14">
        <f t="shared" si="102"/>
        <v>46199</v>
      </c>
      <c r="G391" s="36">
        <f t="shared" si="98"/>
        <v>46200</v>
      </c>
      <c r="H391" s="14">
        <f t="shared" si="99"/>
        <v>46200</v>
      </c>
      <c r="I391" s="36">
        <f t="shared" si="99"/>
        <v>46203</v>
      </c>
      <c r="J391" s="14">
        <f t="shared" si="100"/>
        <v>46203</v>
      </c>
      <c r="K391" s="208">
        <f t="shared" si="95"/>
        <v>591</v>
      </c>
      <c r="L391" s="18" t="s">
        <v>65</v>
      </c>
      <c r="M391" s="13">
        <f t="shared" si="101"/>
        <v>46206</v>
      </c>
      <c r="N391" s="14">
        <f t="shared" si="101"/>
        <v>46206</v>
      </c>
    </row>
    <row r="392" spans="1:14" ht="15" hidden="1" customHeight="1">
      <c r="A392" s="97" t="s">
        <v>91</v>
      </c>
      <c r="B392" s="98" t="s">
        <v>64</v>
      </c>
      <c r="C392" s="139" t="s">
        <v>105</v>
      </c>
      <c r="D392" s="153" t="s">
        <v>5</v>
      </c>
      <c r="E392" s="112">
        <f t="shared" si="97"/>
        <v>46206</v>
      </c>
      <c r="F392" s="100">
        <f t="shared" si="102"/>
        <v>46206</v>
      </c>
      <c r="G392" s="112">
        <f t="shared" si="98"/>
        <v>46207</v>
      </c>
      <c r="H392" s="100">
        <f t="shared" si="99"/>
        <v>46207</v>
      </c>
      <c r="I392" s="100">
        <f t="shared" si="99"/>
        <v>46210</v>
      </c>
      <c r="J392" s="112">
        <f t="shared" si="100"/>
        <v>46210</v>
      </c>
      <c r="K392" s="98" t="str">
        <f t="shared" si="95"/>
        <v>042</v>
      </c>
      <c r="L392" s="99" t="s">
        <v>65</v>
      </c>
      <c r="M392" s="112">
        <f t="shared" si="101"/>
        <v>46213</v>
      </c>
      <c r="N392" s="113">
        <f t="shared" si="101"/>
        <v>46213</v>
      </c>
    </row>
    <row r="393" spans="1:14" ht="15" hidden="1" customHeight="1">
      <c r="A393" s="102" t="s">
        <v>91</v>
      </c>
      <c r="B393" s="103" t="s">
        <v>64</v>
      </c>
      <c r="C393" s="139" t="s">
        <v>106</v>
      </c>
      <c r="D393" s="114" t="s">
        <v>5</v>
      </c>
      <c r="E393" s="115">
        <f t="shared" si="97"/>
        <v>46213</v>
      </c>
      <c r="F393" s="105">
        <f t="shared" si="102"/>
        <v>46213</v>
      </c>
      <c r="G393" s="115">
        <f t="shared" si="98"/>
        <v>46214</v>
      </c>
      <c r="H393" s="105">
        <f t="shared" si="99"/>
        <v>46214</v>
      </c>
      <c r="I393" s="105">
        <f t="shared" si="99"/>
        <v>46217</v>
      </c>
      <c r="J393" s="115">
        <f t="shared" si="100"/>
        <v>46217</v>
      </c>
      <c r="K393" s="103" t="str">
        <f t="shared" si="95"/>
        <v>043</v>
      </c>
      <c r="L393" s="104" t="s">
        <v>65</v>
      </c>
      <c r="M393" s="115">
        <f t="shared" si="101"/>
        <v>46220</v>
      </c>
      <c r="N393" s="116">
        <f t="shared" si="101"/>
        <v>46220</v>
      </c>
    </row>
    <row r="394" spans="1:14" ht="15" hidden="1" customHeight="1">
      <c r="A394" s="102" t="s">
        <v>91</v>
      </c>
      <c r="B394" s="103" t="s">
        <v>64</v>
      </c>
      <c r="C394" s="139" t="s">
        <v>107</v>
      </c>
      <c r="D394" s="114" t="s">
        <v>5</v>
      </c>
      <c r="E394" s="115">
        <f t="shared" si="97"/>
        <v>46220</v>
      </c>
      <c r="F394" s="105">
        <f t="shared" si="102"/>
        <v>46220</v>
      </c>
      <c r="G394" s="115">
        <f t="shared" si="98"/>
        <v>46221</v>
      </c>
      <c r="H394" s="105">
        <f t="shared" si="99"/>
        <v>46221</v>
      </c>
      <c r="I394" s="105">
        <f t="shared" si="99"/>
        <v>46224</v>
      </c>
      <c r="J394" s="115">
        <f t="shared" si="100"/>
        <v>46224</v>
      </c>
      <c r="K394" s="103" t="str">
        <f t="shared" si="95"/>
        <v>044</v>
      </c>
      <c r="L394" s="104" t="s">
        <v>65</v>
      </c>
      <c r="M394" s="115">
        <f t="shared" si="101"/>
        <v>46227</v>
      </c>
      <c r="N394" s="116">
        <f t="shared" si="101"/>
        <v>46227</v>
      </c>
    </row>
    <row r="395" spans="1:14" ht="12" hidden="1" customHeight="1" thickBot="1">
      <c r="A395" s="107" t="s">
        <v>91</v>
      </c>
      <c r="B395" s="108" t="s">
        <v>64</v>
      </c>
      <c r="C395" s="139" t="s">
        <v>108</v>
      </c>
      <c r="D395" s="117" t="s">
        <v>5</v>
      </c>
      <c r="E395" s="118">
        <f t="shared" si="97"/>
        <v>46227</v>
      </c>
      <c r="F395" s="110">
        <f t="shared" si="102"/>
        <v>46227</v>
      </c>
      <c r="G395" s="118">
        <f t="shared" si="98"/>
        <v>46228</v>
      </c>
      <c r="H395" s="110">
        <f t="shared" si="99"/>
        <v>46228</v>
      </c>
      <c r="I395" s="110">
        <f t="shared" si="99"/>
        <v>46231</v>
      </c>
      <c r="J395" s="118">
        <f t="shared" si="100"/>
        <v>46231</v>
      </c>
      <c r="K395" s="108" t="str">
        <f t="shared" si="95"/>
        <v>045</v>
      </c>
      <c r="L395" s="109" t="s">
        <v>65</v>
      </c>
      <c r="M395" s="118">
        <f>M394+7</f>
        <v>46234</v>
      </c>
      <c r="N395" s="119">
        <f>N394+7</f>
        <v>46234</v>
      </c>
    </row>
    <row r="396" spans="1:14" ht="12" customHeight="1" thickBot="1">
      <c r="A396" s="279" t="s">
        <v>129</v>
      </c>
      <c r="B396" s="280"/>
      <c r="C396" s="280"/>
      <c r="D396" s="280"/>
      <c r="E396" s="280"/>
      <c r="F396" s="280"/>
      <c r="G396" s="280"/>
      <c r="H396" s="281"/>
      <c r="I396" s="186"/>
      <c r="J396" s="187"/>
      <c r="K396" s="79"/>
      <c r="L396" s="81"/>
      <c r="M396" s="187"/>
      <c r="N396" s="187"/>
    </row>
    <row r="397" spans="1:14" ht="12" customHeight="1" thickBot="1">
      <c r="A397" s="188" t="s">
        <v>69</v>
      </c>
      <c r="B397" s="189" t="s">
        <v>1</v>
      </c>
      <c r="C397" s="282" t="s">
        <v>2</v>
      </c>
      <c r="D397" s="283"/>
      <c r="E397" s="207" t="s">
        <v>126</v>
      </c>
      <c r="F397" s="188" t="s">
        <v>127</v>
      </c>
      <c r="G397" s="188" t="s">
        <v>8</v>
      </c>
      <c r="H397" s="190" t="s">
        <v>30</v>
      </c>
      <c r="I397" s="186"/>
      <c r="J397" s="187"/>
      <c r="K397" s="79"/>
      <c r="L397" s="81"/>
      <c r="M397" s="187"/>
      <c r="N397" s="187"/>
    </row>
    <row r="398" spans="1:14" ht="17.25" customHeight="1">
      <c r="A398" s="191" t="s">
        <v>128</v>
      </c>
      <c r="B398" s="192" t="s">
        <v>64</v>
      </c>
      <c r="C398" s="193" t="s">
        <v>190</v>
      </c>
      <c r="D398" s="194" t="s">
        <v>5</v>
      </c>
      <c r="E398" s="195">
        <v>46175</v>
      </c>
      <c r="F398" s="196">
        <f>E398+1</f>
        <v>46176</v>
      </c>
      <c r="G398" s="196">
        <f>F398+2</f>
        <v>46178</v>
      </c>
      <c r="H398" s="197">
        <f>G398+1</f>
        <v>46179</v>
      </c>
      <c r="I398" s="186"/>
      <c r="J398" s="187"/>
      <c r="K398" s="79"/>
      <c r="L398" s="81"/>
      <c r="M398" s="187"/>
      <c r="N398" s="187"/>
    </row>
    <row r="399" spans="1:14" ht="17.25" customHeight="1">
      <c r="A399" s="191" t="s">
        <v>128</v>
      </c>
      <c r="B399" s="191" t="str">
        <f t="shared" ref="B399:B406" si="103">B398</f>
        <v>XIN TAI PING</v>
      </c>
      <c r="C399" s="193" t="s">
        <v>191</v>
      </c>
      <c r="D399" s="198" t="s">
        <v>5</v>
      </c>
      <c r="E399" s="199">
        <f t="shared" ref="E399:H406" si="104">E398+7</f>
        <v>46182</v>
      </c>
      <c r="F399" s="199">
        <f t="shared" si="104"/>
        <v>46183</v>
      </c>
      <c r="G399" s="199">
        <f t="shared" si="104"/>
        <v>46185</v>
      </c>
      <c r="H399" s="200">
        <f>H398+7</f>
        <v>46186</v>
      </c>
      <c r="I399" s="186"/>
      <c r="J399" s="187"/>
      <c r="K399" s="79"/>
      <c r="L399" s="81"/>
      <c r="M399" s="187"/>
      <c r="N399" s="187"/>
    </row>
    <row r="400" spans="1:14" ht="17.25" customHeight="1">
      <c r="A400" s="191" t="s">
        <v>128</v>
      </c>
      <c r="B400" s="191" t="str">
        <f t="shared" si="103"/>
        <v>XIN TAI PING</v>
      </c>
      <c r="C400" s="193" t="s">
        <v>192</v>
      </c>
      <c r="D400" s="198" t="s">
        <v>5</v>
      </c>
      <c r="E400" s="199">
        <f t="shared" si="104"/>
        <v>46189</v>
      </c>
      <c r="F400" s="199">
        <f t="shared" si="104"/>
        <v>46190</v>
      </c>
      <c r="G400" s="199">
        <f t="shared" si="104"/>
        <v>46192</v>
      </c>
      <c r="H400" s="200">
        <f t="shared" si="104"/>
        <v>46193</v>
      </c>
      <c r="I400" s="186"/>
      <c r="J400" s="187"/>
      <c r="K400" s="79"/>
      <c r="L400" s="81"/>
      <c r="M400" s="187"/>
      <c r="N400" s="187"/>
    </row>
    <row r="401" spans="1:14" ht="17.25" customHeight="1">
      <c r="A401" s="191" t="s">
        <v>128</v>
      </c>
      <c r="B401" s="191" t="str">
        <f t="shared" si="103"/>
        <v>XIN TAI PING</v>
      </c>
      <c r="C401" s="193" t="s">
        <v>193</v>
      </c>
      <c r="D401" s="198" t="s">
        <v>5</v>
      </c>
      <c r="E401" s="199">
        <f t="shared" si="104"/>
        <v>46196</v>
      </c>
      <c r="F401" s="199">
        <f t="shared" si="104"/>
        <v>46197</v>
      </c>
      <c r="G401" s="199">
        <f t="shared" si="104"/>
        <v>46199</v>
      </c>
      <c r="H401" s="200">
        <f t="shared" si="104"/>
        <v>46200</v>
      </c>
      <c r="I401" s="186"/>
      <c r="J401" s="187"/>
      <c r="K401" s="79"/>
      <c r="L401" s="81"/>
      <c r="M401" s="187"/>
      <c r="N401" s="187"/>
    </row>
    <row r="402" spans="1:14" ht="17.25" customHeight="1" thickBot="1">
      <c r="A402" s="191" t="s">
        <v>128</v>
      </c>
      <c r="B402" s="191" t="str">
        <f t="shared" si="103"/>
        <v>XIN TAI PING</v>
      </c>
      <c r="C402" s="193" t="s">
        <v>194</v>
      </c>
      <c r="D402" s="198" t="s">
        <v>5</v>
      </c>
      <c r="E402" s="199">
        <f t="shared" si="104"/>
        <v>46203</v>
      </c>
      <c r="F402" s="199">
        <f t="shared" si="104"/>
        <v>46204</v>
      </c>
      <c r="G402" s="199">
        <f t="shared" si="104"/>
        <v>46206</v>
      </c>
      <c r="H402" s="200">
        <f t="shared" si="104"/>
        <v>46207</v>
      </c>
      <c r="I402" s="186"/>
      <c r="J402" s="187"/>
      <c r="K402" s="79"/>
      <c r="L402" s="81"/>
      <c r="M402" s="187"/>
      <c r="N402" s="187"/>
    </row>
    <row r="403" spans="1:14" ht="12" hidden="1" customHeight="1">
      <c r="A403" s="191" t="s">
        <v>128</v>
      </c>
      <c r="B403" s="191" t="str">
        <f t="shared" si="103"/>
        <v>XIN TAI PING</v>
      </c>
      <c r="C403" s="139">
        <f t="shared" ref="C403:C406" si="105">C402+1</f>
        <v>531</v>
      </c>
      <c r="D403" s="198" t="s">
        <v>5</v>
      </c>
      <c r="E403" s="199">
        <f t="shared" si="104"/>
        <v>46210</v>
      </c>
      <c r="F403" s="199">
        <f t="shared" si="104"/>
        <v>46211</v>
      </c>
      <c r="G403" s="199">
        <f t="shared" si="104"/>
        <v>46213</v>
      </c>
      <c r="H403" s="200">
        <f t="shared" si="104"/>
        <v>46214</v>
      </c>
      <c r="I403" s="186"/>
      <c r="J403" s="187"/>
      <c r="K403" s="79"/>
      <c r="L403" s="81"/>
      <c r="M403" s="187"/>
      <c r="N403" s="187"/>
    </row>
    <row r="404" spans="1:14" ht="12" hidden="1" customHeight="1">
      <c r="A404" s="191" t="s">
        <v>128</v>
      </c>
      <c r="B404" s="191" t="str">
        <f t="shared" si="103"/>
        <v>XIN TAI PING</v>
      </c>
      <c r="C404" s="139">
        <f t="shared" si="105"/>
        <v>532</v>
      </c>
      <c r="D404" s="198" t="s">
        <v>5</v>
      </c>
      <c r="E404" s="199">
        <f t="shared" si="104"/>
        <v>46217</v>
      </c>
      <c r="F404" s="199">
        <f t="shared" si="104"/>
        <v>46218</v>
      </c>
      <c r="G404" s="199">
        <f t="shared" si="104"/>
        <v>46220</v>
      </c>
      <c r="H404" s="200">
        <f t="shared" si="104"/>
        <v>46221</v>
      </c>
      <c r="I404" s="186"/>
      <c r="J404" s="187"/>
      <c r="K404" s="79"/>
      <c r="L404" s="81"/>
      <c r="M404" s="187"/>
      <c r="N404" s="187"/>
    </row>
    <row r="405" spans="1:14" ht="12" hidden="1" customHeight="1">
      <c r="A405" s="191" t="s">
        <v>128</v>
      </c>
      <c r="B405" s="191" t="str">
        <f t="shared" si="103"/>
        <v>XIN TAI PING</v>
      </c>
      <c r="C405" s="139">
        <f t="shared" si="105"/>
        <v>533</v>
      </c>
      <c r="D405" s="198" t="s">
        <v>5</v>
      </c>
      <c r="E405" s="199">
        <f t="shared" si="104"/>
        <v>46224</v>
      </c>
      <c r="F405" s="199">
        <f t="shared" si="104"/>
        <v>46225</v>
      </c>
      <c r="G405" s="199">
        <f t="shared" si="104"/>
        <v>46227</v>
      </c>
      <c r="H405" s="200">
        <f t="shared" si="104"/>
        <v>46228</v>
      </c>
      <c r="I405" s="186"/>
      <c r="J405" s="187"/>
      <c r="K405" s="79"/>
      <c r="L405" s="81"/>
      <c r="M405" s="187"/>
      <c r="N405" s="187"/>
    </row>
    <row r="406" spans="1:14" ht="12" hidden="1" customHeight="1" thickBot="1">
      <c r="A406" s="191" t="s">
        <v>128</v>
      </c>
      <c r="B406" s="191" t="str">
        <f t="shared" si="103"/>
        <v>XIN TAI PING</v>
      </c>
      <c r="C406" s="139">
        <f t="shared" si="105"/>
        <v>534</v>
      </c>
      <c r="D406" s="198" t="s">
        <v>5</v>
      </c>
      <c r="E406" s="199">
        <f t="shared" si="104"/>
        <v>46231</v>
      </c>
      <c r="F406" s="199">
        <f t="shared" si="104"/>
        <v>46232</v>
      </c>
      <c r="G406" s="199">
        <f t="shared" si="104"/>
        <v>46234</v>
      </c>
      <c r="H406" s="200">
        <f t="shared" si="104"/>
        <v>46235</v>
      </c>
      <c r="I406" s="186"/>
      <c r="J406" s="187"/>
      <c r="K406" s="79"/>
      <c r="L406" s="81"/>
      <c r="M406" s="187"/>
      <c r="N406" s="187"/>
    </row>
    <row r="407" spans="1:14" ht="32.25" customHeight="1" thickBot="1">
      <c r="A407" s="284" t="s">
        <v>124</v>
      </c>
      <c r="B407" s="285"/>
      <c r="C407" s="285"/>
      <c r="D407" s="286"/>
      <c r="E407" s="269" t="s">
        <v>63</v>
      </c>
      <c r="F407" s="270"/>
      <c r="G407" s="270"/>
      <c r="H407" s="271"/>
    </row>
    <row r="408" spans="1:14" ht="28.5" customHeight="1" thickBot="1">
      <c r="A408" s="266" t="s">
        <v>59</v>
      </c>
      <c r="B408" s="267"/>
      <c r="C408" s="267"/>
      <c r="D408" s="268"/>
      <c r="E408" s="269" t="s">
        <v>49</v>
      </c>
      <c r="F408" s="270"/>
      <c r="G408" s="270"/>
      <c r="H408" s="271"/>
    </row>
    <row r="409" spans="1:14" ht="27.75" customHeight="1" thickBot="1">
      <c r="A409" s="272" t="s">
        <v>60</v>
      </c>
      <c r="B409" s="273"/>
      <c r="C409" s="273"/>
      <c r="D409" s="274"/>
      <c r="E409" s="269" t="s">
        <v>50</v>
      </c>
      <c r="F409" s="270"/>
      <c r="G409" s="270"/>
      <c r="H409" s="271"/>
    </row>
    <row r="410" spans="1:14" ht="30" customHeight="1" thickBot="1">
      <c r="A410" s="275" t="s">
        <v>61</v>
      </c>
      <c r="B410" s="275"/>
      <c r="C410" s="275"/>
      <c r="D410" s="276"/>
      <c r="E410" s="269" t="s">
        <v>62</v>
      </c>
      <c r="F410" s="270"/>
      <c r="G410" s="270"/>
      <c r="H410" s="271"/>
    </row>
    <row r="411" spans="1:14" ht="29.25" customHeight="1" thickBot="1">
      <c r="A411" s="260" t="s">
        <v>51</v>
      </c>
      <c r="B411" s="261"/>
      <c r="C411" s="261"/>
      <c r="D411" s="261"/>
      <c r="E411" s="261"/>
      <c r="F411" s="261"/>
      <c r="G411" s="261"/>
      <c r="H411" s="262"/>
    </row>
    <row r="412" spans="1:14" ht="18" customHeight="1" thickBot="1">
      <c r="A412" s="260" t="s">
        <v>52</v>
      </c>
      <c r="B412" s="261"/>
      <c r="C412" s="261"/>
      <c r="D412" s="261"/>
      <c r="E412" s="261"/>
      <c r="F412" s="261"/>
      <c r="G412" s="261"/>
      <c r="H412" s="262"/>
    </row>
    <row r="413" spans="1:14" ht="20.25" customHeight="1" thickBot="1">
      <c r="A413" s="263" t="s">
        <v>53</v>
      </c>
      <c r="B413" s="264"/>
      <c r="C413" s="264"/>
      <c r="D413" s="264"/>
      <c r="E413" s="264"/>
      <c r="F413" s="264"/>
      <c r="G413" s="264"/>
      <c r="H413" s="265"/>
    </row>
    <row r="414" spans="1:14" ht="23.25" customHeight="1" thickBot="1">
      <c r="A414" s="120" t="s">
        <v>92</v>
      </c>
      <c r="B414" s="120"/>
      <c r="C414" s="121"/>
      <c r="D414" s="122"/>
      <c r="E414" s="120"/>
      <c r="F414" s="120"/>
      <c r="G414" s="120"/>
      <c r="H414" s="123"/>
    </row>
    <row r="415" spans="1:14" ht="20.25" customHeight="1" thickBot="1">
      <c r="A415" s="263" t="s">
        <v>54</v>
      </c>
      <c r="B415" s="264"/>
      <c r="C415" s="264"/>
      <c r="D415" s="264"/>
      <c r="E415" s="264"/>
      <c r="F415" s="264"/>
      <c r="G415" s="264"/>
      <c r="H415" s="265"/>
    </row>
  </sheetData>
  <mergeCells count="132"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187:D187"/>
    <mergeCell ref="I187:J187"/>
    <mergeCell ref="C212:D212"/>
    <mergeCell ref="E212:F212"/>
    <mergeCell ref="G212:H212"/>
    <mergeCell ref="K212:L212"/>
    <mergeCell ref="M212:N212"/>
    <mergeCell ref="O212:P212"/>
    <mergeCell ref="I212:J212"/>
    <mergeCell ref="A211:P211"/>
    <mergeCell ref="C213:D213"/>
    <mergeCell ref="M213:N213"/>
    <mergeCell ref="A241:N241"/>
    <mergeCell ref="C242:D242"/>
    <mergeCell ref="E242:F242"/>
    <mergeCell ref="G242:H242"/>
    <mergeCell ref="I242:J242"/>
    <mergeCell ref="K242:L242"/>
    <mergeCell ref="M242:N242"/>
    <mergeCell ref="C243:D243"/>
    <mergeCell ref="K243:L243"/>
    <mergeCell ref="A289:P289"/>
    <mergeCell ref="C290:D290"/>
    <mergeCell ref="E290:F290"/>
    <mergeCell ref="G290:H290"/>
    <mergeCell ref="I290:J290"/>
    <mergeCell ref="K290:L290"/>
    <mergeCell ref="M290:N290"/>
    <mergeCell ref="O290:P290"/>
    <mergeCell ref="C291:D291"/>
    <mergeCell ref="M291:N291"/>
    <mergeCell ref="A351:N351"/>
    <mergeCell ref="C352:D352"/>
    <mergeCell ref="E352:F352"/>
    <mergeCell ref="G352:H352"/>
    <mergeCell ref="I352:J352"/>
    <mergeCell ref="K352:L352"/>
    <mergeCell ref="M352:N352"/>
    <mergeCell ref="C353:D353"/>
    <mergeCell ref="K353:L353"/>
    <mergeCell ref="A363:N363"/>
    <mergeCell ref="C364:D364"/>
    <mergeCell ref="E364:F364"/>
    <mergeCell ref="G364:H364"/>
    <mergeCell ref="I364:J364"/>
    <mergeCell ref="K364:L364"/>
    <mergeCell ref="M364:N364"/>
    <mergeCell ref="C386:D386"/>
    <mergeCell ref="K386:L386"/>
    <mergeCell ref="A396:H396"/>
    <mergeCell ref="C397:D397"/>
    <mergeCell ref="A407:D407"/>
    <mergeCell ref="E407:H407"/>
    <mergeCell ref="C365:D365"/>
    <mergeCell ref="K365:L365"/>
    <mergeCell ref="A384:N384"/>
    <mergeCell ref="C385:D385"/>
    <mergeCell ref="E385:F385"/>
    <mergeCell ref="G385:H385"/>
    <mergeCell ref="I385:J385"/>
    <mergeCell ref="K385:L385"/>
    <mergeCell ref="M385:N385"/>
    <mergeCell ref="A411:H411"/>
    <mergeCell ref="A412:H412"/>
    <mergeCell ref="A413:H413"/>
    <mergeCell ref="A415:H415"/>
    <mergeCell ref="A408:D408"/>
    <mergeCell ref="E408:H408"/>
    <mergeCell ref="A409:D409"/>
    <mergeCell ref="E409:H409"/>
    <mergeCell ref="A410:D410"/>
    <mergeCell ref="E410:H410"/>
  </mergeCells>
  <phoneticPr fontId="15" type="noConversion"/>
  <hyperlinks>
    <hyperlink ref="A412" r:id="rId1" display="mailto:hiromasa.miyazaki@benline.co.jp"/>
  </hyperlinks>
  <pageMargins left="0.7" right="0.7" top="0.75" bottom="0.75" header="0.3" footer="0.3"/>
  <pageSetup paperSize="9" orientation="portrait" verticalDpi="0" r:id="rId2"/>
  <ignoredErrors>
    <ignoredError sqref="F248 F253 F258:F259 F26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2026-06-03T09:42:40Z</dcterms:modified>
</cp:coreProperties>
</file>