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210" windowWidth="10800" windowHeight="12435"/>
  </bookViews>
  <sheets>
    <sheet name="12" sheetId="8" r:id="rId1"/>
  </sheets>
  <calcPr calcId="125725"/>
</workbook>
</file>

<file path=xl/calcChain.xml><?xml version="1.0" encoding="utf-8"?>
<calcChain xmlns="http://schemas.openxmlformats.org/spreadsheetml/2006/main">
  <c r="B210" i="8"/>
  <c r="B207"/>
  <c r="C317"/>
  <c r="C311"/>
  <c r="C305"/>
  <c r="C299"/>
  <c r="C293"/>
  <c r="C58" l="1"/>
  <c r="E387" l="1"/>
  <c r="E388" s="1"/>
  <c r="C387"/>
  <c r="C389" s="1"/>
  <c r="C391" s="1"/>
  <c r="C393" s="1"/>
  <c r="C395" s="1"/>
  <c r="A387"/>
  <c r="A391" s="1"/>
  <c r="A393" s="1"/>
  <c r="A395" s="1"/>
  <c r="F386"/>
  <c r="G386" s="1"/>
  <c r="E386"/>
  <c r="A386"/>
  <c r="A390" s="1"/>
  <c r="A392" s="1"/>
  <c r="A394" s="1"/>
  <c r="A383"/>
  <c r="A382"/>
  <c r="A379"/>
  <c r="A381" s="1"/>
  <c r="A377"/>
  <c r="C376"/>
  <c r="C378" s="1"/>
  <c r="C380" s="1"/>
  <c r="C382" s="1"/>
  <c r="A376"/>
  <c r="A378" s="1"/>
  <c r="A380" s="1"/>
  <c r="E375"/>
  <c r="E376" s="1"/>
  <c r="C375"/>
  <c r="C377" s="1"/>
  <c r="C379" s="1"/>
  <c r="C381" s="1"/>
  <c r="C383" s="1"/>
  <c r="G374"/>
  <c r="F374"/>
  <c r="C363"/>
  <c r="C364" s="1"/>
  <c r="C365" s="1"/>
  <c r="C366" s="1"/>
  <c r="C367" s="1"/>
  <c r="C368" s="1"/>
  <c r="C369" s="1"/>
  <c r="C370" s="1"/>
  <c r="C345"/>
  <c r="C347" s="1"/>
  <c r="C349" s="1"/>
  <c r="C351" s="1"/>
  <c r="C353" s="1"/>
  <c r="C355" s="1"/>
  <c r="C357" s="1"/>
  <c r="C359" s="1"/>
  <c r="B345"/>
  <c r="B347" s="1"/>
  <c r="B349" s="1"/>
  <c r="B351" s="1"/>
  <c r="B353" s="1"/>
  <c r="B355" s="1"/>
  <c r="B357" s="1"/>
  <c r="B359" s="1"/>
  <c r="C344"/>
  <c r="C346" s="1"/>
  <c r="C348" s="1"/>
  <c r="C350" s="1"/>
  <c r="C352" s="1"/>
  <c r="C354" s="1"/>
  <c r="C356" s="1"/>
  <c r="C358" s="1"/>
  <c r="B344"/>
  <c r="B346" s="1"/>
  <c r="B348" s="1"/>
  <c r="B350" s="1"/>
  <c r="B352" s="1"/>
  <c r="B354" s="1"/>
  <c r="B356" s="1"/>
  <c r="B358" s="1"/>
  <c r="C333"/>
  <c r="C334" s="1"/>
  <c r="C335" s="1"/>
  <c r="C336" s="1"/>
  <c r="C337" s="1"/>
  <c r="C338" s="1"/>
  <c r="C339" s="1"/>
  <c r="E331"/>
  <c r="F331" s="1"/>
  <c r="F332" s="1"/>
  <c r="F333" s="1"/>
  <c r="F334" s="1"/>
  <c r="F335" s="1"/>
  <c r="F336" s="1"/>
  <c r="F337" s="1"/>
  <c r="F338" s="1"/>
  <c r="F339" s="1"/>
  <c r="B327"/>
  <c r="C321"/>
  <c r="C297"/>
  <c r="C295"/>
  <c r="C307" s="1"/>
  <c r="C319" s="1"/>
  <c r="B295"/>
  <c r="B307" s="1"/>
  <c r="B319" s="1"/>
  <c r="C291"/>
  <c r="B290"/>
  <c r="B302" s="1"/>
  <c r="B308" s="1"/>
  <c r="C289"/>
  <c r="C301" s="1"/>
  <c r="C313" s="1"/>
  <c r="C325" s="1"/>
  <c r="B289"/>
  <c r="B301" s="1"/>
  <c r="B313" s="1"/>
  <c r="B325" s="1"/>
  <c r="B287"/>
  <c r="B299" s="1"/>
  <c r="B286"/>
  <c r="B292" s="1"/>
  <c r="B298" s="1"/>
  <c r="B304" s="1"/>
  <c r="B310" s="1"/>
  <c r="C285"/>
  <c r="C284"/>
  <c r="C290" s="1"/>
  <c r="C296" s="1"/>
  <c r="C302" s="1"/>
  <c r="C308" s="1"/>
  <c r="C314" s="1"/>
  <c r="C320" s="1"/>
  <c r="C326" s="1"/>
  <c r="B284"/>
  <c r="B296" s="1"/>
  <c r="B282"/>
  <c r="B288" s="1"/>
  <c r="B294" s="1"/>
  <c r="B300" s="1"/>
  <c r="B281"/>
  <c r="B293" s="1"/>
  <c r="F275"/>
  <c r="F281" s="1"/>
  <c r="B259"/>
  <c r="C246"/>
  <c r="C256" s="1"/>
  <c r="C266" s="1"/>
  <c r="B246"/>
  <c r="B256" s="1"/>
  <c r="B266" s="1"/>
  <c r="B243"/>
  <c r="B253" s="1"/>
  <c r="B263" s="1"/>
  <c r="C241"/>
  <c r="C251" s="1"/>
  <c r="C261" s="1"/>
  <c r="C271" s="1"/>
  <c r="B241"/>
  <c r="B251" s="1"/>
  <c r="B261" s="1"/>
  <c r="B271" s="1"/>
  <c r="B238"/>
  <c r="B248" s="1"/>
  <c r="B258" s="1"/>
  <c r="B268" s="1"/>
  <c r="C237"/>
  <c r="C242" s="1"/>
  <c r="C247" s="1"/>
  <c r="C252" s="1"/>
  <c r="C257" s="1"/>
  <c r="B237"/>
  <c r="B242" s="1"/>
  <c r="B247" s="1"/>
  <c r="B252" s="1"/>
  <c r="B257" s="1"/>
  <c r="B262" s="1"/>
  <c r="B267" s="1"/>
  <c r="B272" s="1"/>
  <c r="B235"/>
  <c r="B240" s="1"/>
  <c r="B245" s="1"/>
  <c r="B250" s="1"/>
  <c r="B255" s="1"/>
  <c r="B260" s="1"/>
  <c r="B265" s="1"/>
  <c r="B270" s="1"/>
  <c r="E229"/>
  <c r="E234" s="1"/>
  <c r="C229"/>
  <c r="B229"/>
  <c r="B217"/>
  <c r="B206"/>
  <c r="B209" s="1"/>
  <c r="B212" s="1"/>
  <c r="B215" s="1"/>
  <c r="B218" s="1"/>
  <c r="B221" s="1"/>
  <c r="B224" s="1"/>
  <c r="C204"/>
  <c r="B204"/>
  <c r="C203"/>
  <c r="C206" s="1"/>
  <c r="C209" s="1"/>
  <c r="C212" s="1"/>
  <c r="C215" s="1"/>
  <c r="C218" s="1"/>
  <c r="C221" s="1"/>
  <c r="C224" s="1"/>
  <c r="C201"/>
  <c r="B201"/>
  <c r="B199"/>
  <c r="B187"/>
  <c r="B191" s="1"/>
  <c r="B195" s="1"/>
  <c r="C187"/>
  <c r="C191" s="1"/>
  <c r="C195" s="1"/>
  <c r="B183"/>
  <c r="C160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B160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41"/>
  <c r="B220" s="1"/>
  <c r="C109"/>
  <c r="B109"/>
  <c r="B127" s="1"/>
  <c r="B101"/>
  <c r="B110" s="1"/>
  <c r="B119" s="1"/>
  <c r="B128" s="1"/>
  <c r="B137" s="1"/>
  <c r="B146" s="1"/>
  <c r="B155" s="1"/>
  <c r="C207"/>
  <c r="B118"/>
  <c r="C102"/>
  <c r="C111" s="1"/>
  <c r="C120" s="1"/>
  <c r="C129" s="1"/>
  <c r="C138" s="1"/>
  <c r="C147" s="1"/>
  <c r="C156" s="1"/>
  <c r="B93"/>
  <c r="B102" s="1"/>
  <c r="B111" s="1"/>
  <c r="B120" s="1"/>
  <c r="B129" s="1"/>
  <c r="B138" s="1"/>
  <c r="B147" s="1"/>
  <c r="B156" s="1"/>
  <c r="C92"/>
  <c r="C101" s="1"/>
  <c r="C110" s="1"/>
  <c r="C119" s="1"/>
  <c r="C128" s="1"/>
  <c r="C137" s="1"/>
  <c r="C146" s="1"/>
  <c r="C155" s="1"/>
  <c r="B89"/>
  <c r="B98" s="1"/>
  <c r="B107" s="1"/>
  <c r="B116" s="1"/>
  <c r="B125" s="1"/>
  <c r="B134" s="1"/>
  <c r="B143" s="1"/>
  <c r="B152" s="1"/>
  <c r="B87"/>
  <c r="B202" s="1"/>
  <c r="C85"/>
  <c r="C94" s="1"/>
  <c r="C103" s="1"/>
  <c r="C112" s="1"/>
  <c r="C121" s="1"/>
  <c r="C130" s="1"/>
  <c r="C139" s="1"/>
  <c r="C148" s="1"/>
  <c r="B85"/>
  <c r="B94" s="1"/>
  <c r="B103" s="1"/>
  <c r="B112" s="1"/>
  <c r="B121" s="1"/>
  <c r="B130" s="1"/>
  <c r="B139" s="1"/>
  <c r="B148" s="1"/>
  <c r="C81"/>
  <c r="C90" s="1"/>
  <c r="C99" s="1"/>
  <c r="C108" s="1"/>
  <c r="C117" s="1"/>
  <c r="C126" s="1"/>
  <c r="C135" s="1"/>
  <c r="C144" s="1"/>
  <c r="C153" s="1"/>
  <c r="B81"/>
  <c r="B108" s="1"/>
  <c r="B135" s="1"/>
  <c r="C79"/>
  <c r="B79"/>
  <c r="E78"/>
  <c r="C78"/>
  <c r="C199" s="1"/>
  <c r="E76"/>
  <c r="E85" s="1"/>
  <c r="B58"/>
  <c r="B88" s="1"/>
  <c r="B97" s="1"/>
  <c r="B106" s="1"/>
  <c r="B115" s="1"/>
  <c r="B124" s="1"/>
  <c r="B133" s="1"/>
  <c r="B142" s="1"/>
  <c r="B151" s="1"/>
  <c r="B57"/>
  <c r="B43"/>
  <c r="B44" s="1"/>
  <c r="B47" s="1"/>
  <c r="B48" s="1"/>
  <c r="B51" s="1"/>
  <c r="B52" s="1"/>
  <c r="C39"/>
  <c r="C189" s="1"/>
  <c r="C193" s="1"/>
  <c r="B39"/>
  <c r="C41"/>
  <c r="C42" s="1"/>
  <c r="C45" s="1"/>
  <c r="C46" s="1"/>
  <c r="C49" s="1"/>
  <c r="C50" s="1"/>
  <c r="C53" s="1"/>
  <c r="B38"/>
  <c r="B45" s="1"/>
  <c r="B46" s="1"/>
  <c r="E36"/>
  <c r="E362" s="1"/>
  <c r="B19"/>
  <c r="B264" s="1"/>
  <c r="B15"/>
  <c r="B254" s="1"/>
  <c r="B14"/>
  <c r="B65" s="1"/>
  <c r="B8"/>
  <c r="B59" s="1"/>
  <c r="E7"/>
  <c r="E9" s="1"/>
  <c r="B7"/>
  <c r="B234" s="1"/>
  <c r="E6"/>
  <c r="E57" s="1"/>
  <c r="C8"/>
  <c r="G5"/>
  <c r="G229" s="1"/>
  <c r="F5"/>
  <c r="F7" l="1"/>
  <c r="G7" s="1"/>
  <c r="F36"/>
  <c r="C59"/>
  <c r="C10"/>
  <c r="E11"/>
  <c r="F9"/>
  <c r="G9" s="1"/>
  <c r="B53"/>
  <c r="B49"/>
  <c r="B50" s="1"/>
  <c r="E56"/>
  <c r="F57"/>
  <c r="G57" s="1"/>
  <c r="E94"/>
  <c r="E86"/>
  <c r="F86" s="1"/>
  <c r="F85"/>
  <c r="B213"/>
  <c r="B136"/>
  <c r="C280"/>
  <c r="C234"/>
  <c r="C230" s="1"/>
  <c r="E199"/>
  <c r="E159"/>
  <c r="C210"/>
  <c r="C127"/>
  <c r="E239"/>
  <c r="F234"/>
  <c r="G234" s="1"/>
  <c r="E8"/>
  <c r="C9"/>
  <c r="B10"/>
  <c r="B16"/>
  <c r="B21"/>
  <c r="B269" s="1"/>
  <c r="C25"/>
  <c r="C26" s="1"/>
  <c r="C40"/>
  <c r="C43" s="1"/>
  <c r="C44" s="1"/>
  <c r="C47" s="1"/>
  <c r="C48" s="1"/>
  <c r="C51" s="1"/>
  <c r="C52" s="1"/>
  <c r="C57"/>
  <c r="E87"/>
  <c r="C88"/>
  <c r="B90"/>
  <c r="B117" s="1"/>
  <c r="B144" s="1"/>
  <c r="B96"/>
  <c r="B99"/>
  <c r="B126" s="1"/>
  <c r="B153" s="1"/>
  <c r="F362"/>
  <c r="F363" s="1"/>
  <c r="F364" s="1"/>
  <c r="F365" s="1"/>
  <c r="F366" s="1"/>
  <c r="F367" s="1"/>
  <c r="F368" s="1"/>
  <c r="F369" s="1"/>
  <c r="F370" s="1"/>
  <c r="E363"/>
  <c r="E364" s="1"/>
  <c r="E365" s="1"/>
  <c r="E366" s="1"/>
  <c r="E367" s="1"/>
  <c r="E368" s="1"/>
  <c r="E369" s="1"/>
  <c r="E370" s="1"/>
  <c r="G362"/>
  <c r="G363" s="1"/>
  <c r="G364" s="1"/>
  <c r="G365" s="1"/>
  <c r="G366" s="1"/>
  <c r="G367" s="1"/>
  <c r="G368" s="1"/>
  <c r="G369" s="1"/>
  <c r="G370" s="1"/>
  <c r="B189"/>
  <c r="B193" s="1"/>
  <c r="B185"/>
  <c r="B145"/>
  <c r="B222" s="1"/>
  <c r="B216"/>
  <c r="C267"/>
  <c r="C272" s="1"/>
  <c r="C262"/>
  <c r="F6"/>
  <c r="G6" s="1"/>
  <c r="B9"/>
  <c r="E25"/>
  <c r="E37"/>
  <c r="F37" s="1"/>
  <c r="E38"/>
  <c r="F38" s="1"/>
  <c r="B40"/>
  <c r="B41"/>
  <c r="B42" s="1"/>
  <c r="B60"/>
  <c r="B62" s="1"/>
  <c r="B64" s="1"/>
  <c r="B66" s="1"/>
  <c r="B68" s="1"/>
  <c r="B70" s="1"/>
  <c r="B72" s="1"/>
  <c r="F76"/>
  <c r="G76" s="1"/>
  <c r="E77"/>
  <c r="F77" s="1"/>
  <c r="F78"/>
  <c r="G78" s="1"/>
  <c r="E79"/>
  <c r="E83"/>
  <c r="C87"/>
  <c r="C118"/>
  <c r="B311"/>
  <c r="B323" s="1"/>
  <c r="B305"/>
  <c r="B317" s="1"/>
  <c r="G376"/>
  <c r="E377"/>
  <c r="F376"/>
  <c r="E389"/>
  <c r="F388"/>
  <c r="G388" s="1"/>
  <c r="F229"/>
  <c r="F287"/>
  <c r="F293" s="1"/>
  <c r="F299" s="1"/>
  <c r="F305" s="1"/>
  <c r="F311" s="1"/>
  <c r="F317" s="1"/>
  <c r="F323" s="1"/>
  <c r="E281"/>
  <c r="B318"/>
  <c r="B324" s="1"/>
  <c r="B306"/>
  <c r="B312" s="1"/>
  <c r="B322"/>
  <c r="B328" s="1"/>
  <c r="B316"/>
  <c r="B320"/>
  <c r="B314"/>
  <c r="B326" s="1"/>
  <c r="B150"/>
  <c r="B223" s="1"/>
  <c r="E230"/>
  <c r="C309"/>
  <c r="C315"/>
  <c r="G331"/>
  <c r="G332" s="1"/>
  <c r="G333" s="1"/>
  <c r="G334" s="1"/>
  <c r="G335" s="1"/>
  <c r="G336" s="1"/>
  <c r="G337" s="1"/>
  <c r="G338" s="1"/>
  <c r="G339" s="1"/>
  <c r="E332"/>
  <c r="E333" s="1"/>
  <c r="E334" s="1"/>
  <c r="E335" s="1"/>
  <c r="E336" s="1"/>
  <c r="E337" s="1"/>
  <c r="E338" s="1"/>
  <c r="E339" s="1"/>
  <c r="G375"/>
  <c r="C386"/>
  <c r="C388" s="1"/>
  <c r="C390" s="1"/>
  <c r="C392" s="1"/>
  <c r="C394" s="1"/>
  <c r="A389"/>
  <c r="G275"/>
  <c r="F276"/>
  <c r="F375"/>
  <c r="F387"/>
  <c r="G387" s="1"/>
  <c r="A388"/>
  <c r="F282" l="1"/>
  <c r="F288" s="1"/>
  <c r="F294" s="1"/>
  <c r="F300" s="1"/>
  <c r="F306" s="1"/>
  <c r="F312" s="1"/>
  <c r="F318" s="1"/>
  <c r="F324" s="1"/>
  <c r="E277"/>
  <c r="G276"/>
  <c r="E276"/>
  <c r="E282" s="1"/>
  <c r="E288" s="1"/>
  <c r="E294" s="1"/>
  <c r="E300" s="1"/>
  <c r="E306" s="1"/>
  <c r="E312" s="1"/>
  <c r="E318" s="1"/>
  <c r="E324" s="1"/>
  <c r="C202"/>
  <c r="C97"/>
  <c r="E88"/>
  <c r="E97" s="1"/>
  <c r="E106" s="1"/>
  <c r="E115" s="1"/>
  <c r="E124" s="1"/>
  <c r="E133" s="1"/>
  <c r="E142" s="1"/>
  <c r="E151" s="1"/>
  <c r="E80"/>
  <c r="F79"/>
  <c r="B239"/>
  <c r="B11"/>
  <c r="B205"/>
  <c r="B105"/>
  <c r="C60"/>
  <c r="B18"/>
  <c r="B67"/>
  <c r="C286"/>
  <c r="C288" s="1"/>
  <c r="C239"/>
  <c r="C235" s="1"/>
  <c r="C96"/>
  <c r="C11"/>
  <c r="C216"/>
  <c r="C145"/>
  <c r="C222" s="1"/>
  <c r="E161"/>
  <c r="F161" s="1"/>
  <c r="G161" s="1"/>
  <c r="E160"/>
  <c r="F159"/>
  <c r="G159" s="1"/>
  <c r="B219"/>
  <c r="B154"/>
  <c r="B225" s="1"/>
  <c r="G85"/>
  <c r="G94" s="1"/>
  <c r="G103" s="1"/>
  <c r="G112" s="1"/>
  <c r="G121" s="1"/>
  <c r="G130" s="1"/>
  <c r="G139" s="1"/>
  <c r="G148" s="1"/>
  <c r="F94"/>
  <c r="F103" s="1"/>
  <c r="F112" s="1"/>
  <c r="F121" s="1"/>
  <c r="F130" s="1"/>
  <c r="F139" s="1"/>
  <c r="F148" s="1"/>
  <c r="E103"/>
  <c r="E95"/>
  <c r="F95" s="1"/>
  <c r="E343"/>
  <c r="E179"/>
  <c r="E58"/>
  <c r="F56"/>
  <c r="E13"/>
  <c r="F11"/>
  <c r="G11" s="1"/>
  <c r="G281"/>
  <c r="G287" s="1"/>
  <c r="G293" s="1"/>
  <c r="G299" s="1"/>
  <c r="G305" s="1"/>
  <c r="G311" s="1"/>
  <c r="G317" s="1"/>
  <c r="G323" s="1"/>
  <c r="H275"/>
  <c r="H281" s="1"/>
  <c r="H287" s="1"/>
  <c r="H293" s="1"/>
  <c r="H299" s="1"/>
  <c r="H305" s="1"/>
  <c r="H311" s="1"/>
  <c r="H317" s="1"/>
  <c r="H323" s="1"/>
  <c r="E231"/>
  <c r="E235"/>
  <c r="E240" s="1"/>
  <c r="F230"/>
  <c r="F235" s="1"/>
  <c r="E275"/>
  <c r="E287"/>
  <c r="E293" s="1"/>
  <c r="E299" s="1"/>
  <c r="E305" s="1"/>
  <c r="E311" s="1"/>
  <c r="E317" s="1"/>
  <c r="E323" s="1"/>
  <c r="E390"/>
  <c r="F389"/>
  <c r="G389" s="1"/>
  <c r="E378"/>
  <c r="F377"/>
  <c r="G377"/>
  <c r="C213"/>
  <c r="C136"/>
  <c r="E92"/>
  <c r="E84"/>
  <c r="F84" s="1"/>
  <c r="G84" s="1"/>
  <c r="F83"/>
  <c r="G83" s="1"/>
  <c r="E26"/>
  <c r="F25"/>
  <c r="F87"/>
  <c r="E96"/>
  <c r="B61"/>
  <c r="B12"/>
  <c r="B63" s="1"/>
  <c r="E39"/>
  <c r="F8"/>
  <c r="G8" s="1"/>
  <c r="E59"/>
  <c r="E10"/>
  <c r="E244"/>
  <c r="F239"/>
  <c r="G239" s="1"/>
  <c r="E228"/>
  <c r="G199"/>
  <c r="G202" s="1"/>
  <c r="G205" s="1"/>
  <c r="G208" s="1"/>
  <c r="G211" s="1"/>
  <c r="G214" s="1"/>
  <c r="G217" s="1"/>
  <c r="G220" s="1"/>
  <c r="G223" s="1"/>
  <c r="E202"/>
  <c r="E205" s="1"/>
  <c r="E208" s="1"/>
  <c r="E211" s="1"/>
  <c r="E214" s="1"/>
  <c r="E217" s="1"/>
  <c r="E220" s="1"/>
  <c r="E223" s="1"/>
  <c r="E201"/>
  <c r="E200"/>
  <c r="F199"/>
  <c r="F202" s="1"/>
  <c r="F205" s="1"/>
  <c r="F208" s="1"/>
  <c r="F211" s="1"/>
  <c r="F214" s="1"/>
  <c r="F217" s="1"/>
  <c r="F220" s="1"/>
  <c r="F223" s="1"/>
  <c r="C282"/>
  <c r="C12"/>
  <c r="C61"/>
  <c r="C27"/>
  <c r="F201" l="1"/>
  <c r="F204" s="1"/>
  <c r="F207" s="1"/>
  <c r="F210" s="1"/>
  <c r="F213" s="1"/>
  <c r="F216" s="1"/>
  <c r="F219" s="1"/>
  <c r="F222" s="1"/>
  <c r="F225" s="1"/>
  <c r="E204"/>
  <c r="E207" s="1"/>
  <c r="E210" s="1"/>
  <c r="E213" s="1"/>
  <c r="E216" s="1"/>
  <c r="E219" s="1"/>
  <c r="E222" s="1"/>
  <c r="E225" s="1"/>
  <c r="F10"/>
  <c r="G10" s="1"/>
  <c r="E12"/>
  <c r="E105"/>
  <c r="E114" s="1"/>
  <c r="E123" s="1"/>
  <c r="E132" s="1"/>
  <c r="E141" s="1"/>
  <c r="E150" s="1"/>
  <c r="E100"/>
  <c r="E101"/>
  <c r="F92"/>
  <c r="G92" s="1"/>
  <c r="E232"/>
  <c r="E236"/>
  <c r="F231"/>
  <c r="E15"/>
  <c r="F13"/>
  <c r="G13" s="1"/>
  <c r="E60"/>
  <c r="F58"/>
  <c r="F88" s="1"/>
  <c r="F97" s="1"/>
  <c r="F106" s="1"/>
  <c r="F115" s="1"/>
  <c r="F124" s="1"/>
  <c r="F133" s="1"/>
  <c r="F142" s="1"/>
  <c r="F151" s="1"/>
  <c r="G343"/>
  <c r="G345" s="1"/>
  <c r="G347" s="1"/>
  <c r="G349" s="1"/>
  <c r="G351" s="1"/>
  <c r="G353" s="1"/>
  <c r="G355" s="1"/>
  <c r="G357" s="1"/>
  <c r="G359" s="1"/>
  <c r="E345"/>
  <c r="E347" s="1"/>
  <c r="E349" s="1"/>
  <c r="E351" s="1"/>
  <c r="E353" s="1"/>
  <c r="E355" s="1"/>
  <c r="E357" s="1"/>
  <c r="E359" s="1"/>
  <c r="F343"/>
  <c r="E112"/>
  <c r="E104"/>
  <c r="F104" s="1"/>
  <c r="F160"/>
  <c r="G160" s="1"/>
  <c r="E162"/>
  <c r="C292"/>
  <c r="C294" s="1"/>
  <c r="C244"/>
  <c r="C240" s="1"/>
  <c r="C105"/>
  <c r="C13"/>
  <c r="C62"/>
  <c r="B214"/>
  <c r="B208"/>
  <c r="B211"/>
  <c r="B114"/>
  <c r="B123" s="1"/>
  <c r="B244"/>
  <c r="B13"/>
  <c r="B249" s="1"/>
  <c r="H276"/>
  <c r="H282" s="1"/>
  <c r="H288" s="1"/>
  <c r="H294" s="1"/>
  <c r="H300" s="1"/>
  <c r="H306" s="1"/>
  <c r="H312" s="1"/>
  <c r="H318" s="1"/>
  <c r="H324" s="1"/>
  <c r="G282"/>
  <c r="G288" s="1"/>
  <c r="G294" s="1"/>
  <c r="G300" s="1"/>
  <c r="G306" s="1"/>
  <c r="G312" s="1"/>
  <c r="G318" s="1"/>
  <c r="G324" s="1"/>
  <c r="C63"/>
  <c r="C28"/>
  <c r="C14"/>
  <c r="F200"/>
  <c r="F203" s="1"/>
  <c r="F206" s="1"/>
  <c r="F209" s="1"/>
  <c r="F212" s="1"/>
  <c r="F215" s="1"/>
  <c r="F218" s="1"/>
  <c r="F221" s="1"/>
  <c r="F224" s="1"/>
  <c r="E203"/>
  <c r="E206" s="1"/>
  <c r="E209" s="1"/>
  <c r="E212" s="1"/>
  <c r="E215" s="1"/>
  <c r="E218" s="1"/>
  <c r="E221" s="1"/>
  <c r="E224" s="1"/>
  <c r="E81"/>
  <c r="E233"/>
  <c r="E238" s="1"/>
  <c r="F228"/>
  <c r="F233" s="1"/>
  <c r="F238" s="1"/>
  <c r="E249"/>
  <c r="F244"/>
  <c r="G244" s="1"/>
  <c r="E61"/>
  <c r="F59"/>
  <c r="G59" s="1"/>
  <c r="E41"/>
  <c r="E40"/>
  <c r="F39"/>
  <c r="F96"/>
  <c r="G87"/>
  <c r="E27"/>
  <c r="F26"/>
  <c r="C219"/>
  <c r="C154"/>
  <c r="C225" s="1"/>
  <c r="G378"/>
  <c r="E379"/>
  <c r="F378"/>
  <c r="E391"/>
  <c r="F390"/>
  <c r="G390" s="1"/>
  <c r="E243"/>
  <c r="F240"/>
  <c r="F245" s="1"/>
  <c r="E245"/>
  <c r="E250" s="1"/>
  <c r="E183"/>
  <c r="E181"/>
  <c r="F181" s="1"/>
  <c r="E180"/>
  <c r="F179"/>
  <c r="C205"/>
  <c r="C106"/>
  <c r="B69"/>
  <c r="B20"/>
  <c r="E89"/>
  <c r="E98" s="1"/>
  <c r="E107" s="1"/>
  <c r="E116" s="1"/>
  <c r="E125" s="1"/>
  <c r="E134" s="1"/>
  <c r="E143" s="1"/>
  <c r="E152" s="1"/>
  <c r="F80"/>
  <c r="F89" s="1"/>
  <c r="F98" s="1"/>
  <c r="F107" s="1"/>
  <c r="F116" s="1"/>
  <c r="F125" s="1"/>
  <c r="F134" s="1"/>
  <c r="F143" s="1"/>
  <c r="F152" s="1"/>
  <c r="F277"/>
  <c r="E283"/>
  <c r="E289" s="1"/>
  <c r="E295" s="1"/>
  <c r="E301" s="1"/>
  <c r="E307" s="1"/>
  <c r="E313" s="1"/>
  <c r="E319" s="1"/>
  <c r="E325" s="1"/>
  <c r="B22" l="1"/>
  <c r="B73" s="1"/>
  <c r="B71"/>
  <c r="F250"/>
  <c r="F255" s="1"/>
  <c r="E255"/>
  <c r="E260" s="1"/>
  <c r="E248"/>
  <c r="E253" s="1"/>
  <c r="E258" s="1"/>
  <c r="F243"/>
  <c r="F248" s="1"/>
  <c r="F253" s="1"/>
  <c r="F258" s="1"/>
  <c r="E392"/>
  <c r="F391"/>
  <c r="G391" s="1"/>
  <c r="E380"/>
  <c r="F379"/>
  <c r="G379"/>
  <c r="E43"/>
  <c r="F41"/>
  <c r="E63"/>
  <c r="F61"/>
  <c r="G61" s="1"/>
  <c r="E254"/>
  <c r="F249"/>
  <c r="G249" s="1"/>
  <c r="C16"/>
  <c r="C65"/>
  <c r="C29"/>
  <c r="C208"/>
  <c r="C115"/>
  <c r="E121"/>
  <c r="E113"/>
  <c r="F113" s="1"/>
  <c r="E237"/>
  <c r="F237" s="1"/>
  <c r="F232"/>
  <c r="E110"/>
  <c r="F101"/>
  <c r="G101" s="1"/>
  <c r="F283"/>
  <c r="F289" s="1"/>
  <c r="F295" s="1"/>
  <c r="F301" s="1"/>
  <c r="F307" s="1"/>
  <c r="F313" s="1"/>
  <c r="F319" s="1"/>
  <c r="F325" s="1"/>
  <c r="F278"/>
  <c r="G277"/>
  <c r="G283" s="1"/>
  <c r="G289" s="1"/>
  <c r="G295" s="1"/>
  <c r="G301" s="1"/>
  <c r="G307" s="1"/>
  <c r="G313" s="1"/>
  <c r="G319" s="1"/>
  <c r="G325" s="1"/>
  <c r="E182"/>
  <c r="F180"/>
  <c r="E185"/>
  <c r="F183"/>
  <c r="E28"/>
  <c r="F27"/>
  <c r="F100"/>
  <c r="F109" s="1"/>
  <c r="F118" s="1"/>
  <c r="F127" s="1"/>
  <c r="F136" s="1"/>
  <c r="F145" s="1"/>
  <c r="F154" s="1"/>
  <c r="F105"/>
  <c r="G96"/>
  <c r="E42"/>
  <c r="F40"/>
  <c r="E82"/>
  <c r="E90"/>
  <c r="E99" s="1"/>
  <c r="E108" s="1"/>
  <c r="E117" s="1"/>
  <c r="E126" s="1"/>
  <c r="E135" s="1"/>
  <c r="E144" s="1"/>
  <c r="E153" s="1"/>
  <c r="F81"/>
  <c r="F90" s="1"/>
  <c r="F99" s="1"/>
  <c r="F108" s="1"/>
  <c r="F117" s="1"/>
  <c r="F126" s="1"/>
  <c r="F135" s="1"/>
  <c r="F144" s="1"/>
  <c r="F153" s="1"/>
  <c r="C64"/>
  <c r="C298"/>
  <c r="C300" s="1"/>
  <c r="C249"/>
  <c r="C245" s="1"/>
  <c r="C114"/>
  <c r="C15"/>
  <c r="E163"/>
  <c r="F162"/>
  <c r="G162" s="1"/>
  <c r="E164"/>
  <c r="F345"/>
  <c r="F347" s="1"/>
  <c r="F349" s="1"/>
  <c r="F351" s="1"/>
  <c r="F353" s="1"/>
  <c r="F355" s="1"/>
  <c r="F357" s="1"/>
  <c r="F359" s="1"/>
  <c r="F342"/>
  <c r="E62"/>
  <c r="F60"/>
  <c r="E17"/>
  <c r="F15"/>
  <c r="G15" s="1"/>
  <c r="F236"/>
  <c r="E241"/>
  <c r="E109"/>
  <c r="E118" s="1"/>
  <c r="E127" s="1"/>
  <c r="E136" s="1"/>
  <c r="E145" s="1"/>
  <c r="E154" s="1"/>
  <c r="E102"/>
  <c r="F12"/>
  <c r="G12" s="1"/>
  <c r="E14"/>
  <c r="F17" l="1"/>
  <c r="G17" s="1"/>
  <c r="E19"/>
  <c r="E64"/>
  <c r="F62"/>
  <c r="C304"/>
  <c r="C306" s="1"/>
  <c r="C254"/>
  <c r="C250" s="1"/>
  <c r="C214"/>
  <c r="C17"/>
  <c r="C123"/>
  <c r="C133" s="1"/>
  <c r="C66"/>
  <c r="E91"/>
  <c r="F82"/>
  <c r="E44"/>
  <c r="F42"/>
  <c r="F114"/>
  <c r="G105"/>
  <c r="E119"/>
  <c r="F110"/>
  <c r="G110" s="1"/>
  <c r="E130"/>
  <c r="E122"/>
  <c r="F122" s="1"/>
  <c r="G380"/>
  <c r="E381"/>
  <c r="F380"/>
  <c r="E393"/>
  <c r="F392"/>
  <c r="G392" s="1"/>
  <c r="F14"/>
  <c r="G14" s="1"/>
  <c r="E16"/>
  <c r="E111"/>
  <c r="E120" s="1"/>
  <c r="E129" s="1"/>
  <c r="E138" s="1"/>
  <c r="E147" s="1"/>
  <c r="E156" s="1"/>
  <c r="F102"/>
  <c r="F241"/>
  <c r="E246"/>
  <c r="E242"/>
  <c r="F344"/>
  <c r="G342"/>
  <c r="F164"/>
  <c r="G164" s="1"/>
  <c r="E166"/>
  <c r="E165"/>
  <c r="F163"/>
  <c r="G163" s="1"/>
  <c r="C211"/>
  <c r="C124"/>
  <c r="E29"/>
  <c r="F28"/>
  <c r="E187"/>
  <c r="F185"/>
  <c r="E184"/>
  <c r="F182"/>
  <c r="G278"/>
  <c r="G284" s="1"/>
  <c r="G290" s="1"/>
  <c r="G296" s="1"/>
  <c r="G302" s="1"/>
  <c r="G308" s="1"/>
  <c r="G314" s="1"/>
  <c r="G320" s="1"/>
  <c r="G326" s="1"/>
  <c r="E278"/>
  <c r="F284"/>
  <c r="F290" s="1"/>
  <c r="F296" s="1"/>
  <c r="F302" s="1"/>
  <c r="F308" s="1"/>
  <c r="F314" s="1"/>
  <c r="F320" s="1"/>
  <c r="F326" s="1"/>
  <c r="C67"/>
  <c r="C30"/>
  <c r="C18"/>
  <c r="E259"/>
  <c r="F254"/>
  <c r="G254" s="1"/>
  <c r="E65"/>
  <c r="F65" s="1"/>
  <c r="G65" s="1"/>
  <c r="F63"/>
  <c r="G63" s="1"/>
  <c r="E45"/>
  <c r="F45" s="1"/>
  <c r="F43"/>
  <c r="E263"/>
  <c r="F260"/>
  <c r="F265" s="1"/>
  <c r="E265"/>
  <c r="E270" s="1"/>
  <c r="F270" s="1"/>
  <c r="C69" l="1"/>
  <c r="C31"/>
  <c r="C20"/>
  <c r="E284"/>
  <c r="E290" s="1"/>
  <c r="E296" s="1"/>
  <c r="E302" s="1"/>
  <c r="E308" s="1"/>
  <c r="E314" s="1"/>
  <c r="E320" s="1"/>
  <c r="E326" s="1"/>
  <c r="F279"/>
  <c r="F166"/>
  <c r="G166" s="1"/>
  <c r="E168"/>
  <c r="F242"/>
  <c r="E247"/>
  <c r="F247" s="1"/>
  <c r="E394"/>
  <c r="F393"/>
  <c r="G393" s="1"/>
  <c r="E382"/>
  <c r="F381"/>
  <c r="G381"/>
  <c r="C68"/>
  <c r="E66"/>
  <c r="F64"/>
  <c r="E268"/>
  <c r="F263"/>
  <c r="F268" s="1"/>
  <c r="E264"/>
  <c r="F259"/>
  <c r="G259" s="1"/>
  <c r="E186"/>
  <c r="F184"/>
  <c r="E191"/>
  <c r="E189"/>
  <c r="F189" s="1"/>
  <c r="F187"/>
  <c r="E30"/>
  <c r="F29"/>
  <c r="E167"/>
  <c r="F165"/>
  <c r="G165" s="1"/>
  <c r="F346"/>
  <c r="F348" s="1"/>
  <c r="F350" s="1"/>
  <c r="F352" s="1"/>
  <c r="F354" s="1"/>
  <c r="F356" s="1"/>
  <c r="F358" s="1"/>
  <c r="G344"/>
  <c r="G346" s="1"/>
  <c r="G348" s="1"/>
  <c r="G350" s="1"/>
  <c r="G352" s="1"/>
  <c r="G354" s="1"/>
  <c r="G356" s="1"/>
  <c r="G358" s="1"/>
  <c r="F246"/>
  <c r="E251"/>
  <c r="F111"/>
  <c r="G102"/>
  <c r="E47"/>
  <c r="E18"/>
  <c r="F16"/>
  <c r="G16" s="1"/>
  <c r="E67"/>
  <c r="E139"/>
  <c r="E131"/>
  <c r="F131" s="1"/>
  <c r="E128"/>
  <c r="F119"/>
  <c r="G119" s="1"/>
  <c r="F123"/>
  <c r="G114"/>
  <c r="E46"/>
  <c r="F46" s="1"/>
  <c r="F44"/>
  <c r="F91"/>
  <c r="E93"/>
  <c r="F93" s="1"/>
  <c r="G93" s="1"/>
  <c r="C310"/>
  <c r="C312" s="1"/>
  <c r="C217"/>
  <c r="C259"/>
  <c r="C255" s="1"/>
  <c r="C132"/>
  <c r="C142" s="1"/>
  <c r="C19"/>
  <c r="F19"/>
  <c r="G19" s="1"/>
  <c r="E21"/>
  <c r="F21" s="1"/>
  <c r="G21" s="1"/>
  <c r="E69" l="1"/>
  <c r="F67"/>
  <c r="G67" s="1"/>
  <c r="E20"/>
  <c r="F18"/>
  <c r="G18" s="1"/>
  <c r="F251"/>
  <c r="E256"/>
  <c r="E252"/>
  <c r="E193"/>
  <c r="F191"/>
  <c r="E188"/>
  <c r="F186"/>
  <c r="E269"/>
  <c r="F269" s="1"/>
  <c r="G269" s="1"/>
  <c r="F264"/>
  <c r="G264" s="1"/>
  <c r="E68"/>
  <c r="F66"/>
  <c r="F168"/>
  <c r="G168" s="1"/>
  <c r="E170"/>
  <c r="F285"/>
  <c r="F291" s="1"/>
  <c r="F297" s="1"/>
  <c r="F303" s="1"/>
  <c r="F309" s="1"/>
  <c r="F315" s="1"/>
  <c r="F321" s="1"/>
  <c r="F327" s="1"/>
  <c r="G279"/>
  <c r="E280"/>
  <c r="C71"/>
  <c r="C32"/>
  <c r="C22"/>
  <c r="C316"/>
  <c r="C318" s="1"/>
  <c r="C264"/>
  <c r="C260" s="1"/>
  <c r="C220"/>
  <c r="C141"/>
  <c r="C151" s="1"/>
  <c r="C21"/>
  <c r="F132"/>
  <c r="G123"/>
  <c r="E137"/>
  <c r="F128"/>
  <c r="G128" s="1"/>
  <c r="E148"/>
  <c r="E149" s="1"/>
  <c r="E140"/>
  <c r="E49"/>
  <c r="E48"/>
  <c r="F47"/>
  <c r="F120"/>
  <c r="G111"/>
  <c r="E169"/>
  <c r="F169" s="1"/>
  <c r="G169" s="1"/>
  <c r="F167"/>
  <c r="G167" s="1"/>
  <c r="E31"/>
  <c r="F30"/>
  <c r="C70"/>
  <c r="G382"/>
  <c r="E383"/>
  <c r="F382"/>
  <c r="E395"/>
  <c r="F395" s="1"/>
  <c r="G395" s="1"/>
  <c r="F394"/>
  <c r="G394" s="1"/>
  <c r="F383" l="1"/>
  <c r="G383"/>
  <c r="C72"/>
  <c r="C323" s="1"/>
  <c r="E51"/>
  <c r="F49"/>
  <c r="E146"/>
  <c r="F137"/>
  <c r="G137" s="1"/>
  <c r="G132"/>
  <c r="F141"/>
  <c r="C328"/>
  <c r="C270"/>
  <c r="C73"/>
  <c r="C33"/>
  <c r="G285"/>
  <c r="H279"/>
  <c r="E171"/>
  <c r="F170"/>
  <c r="G170" s="1"/>
  <c r="E172"/>
  <c r="F252"/>
  <c r="E257"/>
  <c r="F257" s="1"/>
  <c r="E22"/>
  <c r="F22" s="1"/>
  <c r="G22" s="1"/>
  <c r="F20"/>
  <c r="G20" s="1"/>
  <c r="E71"/>
  <c r="F69"/>
  <c r="G69" s="1"/>
  <c r="E32"/>
  <c r="F31"/>
  <c r="F129"/>
  <c r="G120"/>
  <c r="E50"/>
  <c r="F48"/>
  <c r="C322"/>
  <c r="C324" s="1"/>
  <c r="C269"/>
  <c r="C265" s="1"/>
  <c r="C223"/>
  <c r="C150"/>
  <c r="F280"/>
  <c r="E286"/>
  <c r="E292" s="1"/>
  <c r="E298" s="1"/>
  <c r="E304" s="1"/>
  <c r="E310" s="1"/>
  <c r="E316" s="1"/>
  <c r="E322" s="1"/>
  <c r="E328" s="1"/>
  <c r="E70"/>
  <c r="F68"/>
  <c r="E190"/>
  <c r="F188"/>
  <c r="E195"/>
  <c r="F195" s="1"/>
  <c r="F193"/>
  <c r="F256"/>
  <c r="E261"/>
  <c r="F261" l="1"/>
  <c r="E266"/>
  <c r="E262"/>
  <c r="F172"/>
  <c r="G172" s="1"/>
  <c r="E174"/>
  <c r="E173"/>
  <c r="F171"/>
  <c r="G171" s="1"/>
  <c r="H285"/>
  <c r="G291"/>
  <c r="E155"/>
  <c r="F155" s="1"/>
  <c r="G155" s="1"/>
  <c r="F146"/>
  <c r="G146" s="1"/>
  <c r="E53"/>
  <c r="F53" s="1"/>
  <c r="F51"/>
  <c r="E192"/>
  <c r="F190"/>
  <c r="E72"/>
  <c r="F72" s="1"/>
  <c r="F70"/>
  <c r="F286"/>
  <c r="G280"/>
  <c r="H280" s="1"/>
  <c r="E52"/>
  <c r="F52" s="1"/>
  <c r="F50"/>
  <c r="F138"/>
  <c r="G129"/>
  <c r="E33"/>
  <c r="F33" s="1"/>
  <c r="F32"/>
  <c r="E73"/>
  <c r="F73" s="1"/>
  <c r="G73" s="1"/>
  <c r="F71"/>
  <c r="G71" s="1"/>
  <c r="G141"/>
  <c r="F150"/>
  <c r="G150" s="1"/>
  <c r="H291" l="1"/>
  <c r="G297"/>
  <c r="F174"/>
  <c r="G174" s="1"/>
  <c r="E176"/>
  <c r="F176" s="1"/>
  <c r="G176" s="1"/>
  <c r="E267"/>
  <c r="F267" s="1"/>
  <c r="F262"/>
  <c r="F147"/>
  <c r="G138"/>
  <c r="F292"/>
  <c r="F298" s="1"/>
  <c r="F304" s="1"/>
  <c r="F310" s="1"/>
  <c r="G286"/>
  <c r="E194"/>
  <c r="F192"/>
  <c r="E175"/>
  <c r="F175" s="1"/>
  <c r="G175" s="1"/>
  <c r="F173"/>
  <c r="G173" s="1"/>
  <c r="E271"/>
  <c r="F266"/>
  <c r="E272" l="1"/>
  <c r="F272" s="1"/>
  <c r="F271"/>
  <c r="E196"/>
  <c r="F196" s="1"/>
  <c r="F194"/>
  <c r="F316"/>
  <c r="F322" s="1"/>
  <c r="F328" s="1"/>
  <c r="G310"/>
  <c r="F156"/>
  <c r="G156" s="1"/>
  <c r="G147"/>
  <c r="H286"/>
  <c r="G292"/>
  <c r="H297"/>
  <c r="G303"/>
  <c r="H303" l="1"/>
  <c r="G309"/>
  <c r="H292"/>
  <c r="G298"/>
  <c r="H310"/>
  <c r="G316"/>
  <c r="H316" l="1"/>
  <c r="G322"/>
  <c r="H298"/>
  <c r="G304"/>
  <c r="H304" s="1"/>
  <c r="H309"/>
  <c r="G315"/>
  <c r="H315" l="1"/>
  <c r="G321"/>
  <c r="H322"/>
  <c r="G328"/>
  <c r="H328" s="1"/>
  <c r="H321" l="1"/>
  <c r="G327"/>
  <c r="H327" s="1"/>
</calcChain>
</file>

<file path=xl/sharedStrings.xml><?xml version="1.0" encoding="utf-8"?>
<sst xmlns="http://schemas.openxmlformats.org/spreadsheetml/2006/main" count="855" uniqueCount="156">
  <si>
    <t xml:space="preserve">      达 通 国 际 航 运 有 限 公 司
                             EAS International Shipping Co., Ltd.              交通部登记证号：MOC-ML00043</t>
    <phoneticPr fontId="2" type="noConversion"/>
  </si>
  <si>
    <r>
      <t xml:space="preserve">1）天津 / 釜山 / 光阳  </t>
    </r>
    <r>
      <rPr>
        <sz val="9"/>
        <rFont val="宋体"/>
        <family val="3"/>
        <charset val="134"/>
      </rPr>
      <t xml:space="preserve">                  </t>
    </r>
    <phoneticPr fontId="2" type="noConversion"/>
  </si>
  <si>
    <t>VESSEL</t>
    <phoneticPr fontId="2" type="noConversion"/>
  </si>
  <si>
    <t>VOY</t>
    <phoneticPr fontId="2" type="noConversion"/>
  </si>
  <si>
    <t>XIN</t>
  </si>
  <si>
    <t>BSN</t>
  </si>
  <si>
    <t>KWY</t>
  </si>
  <si>
    <t>EASLINE NINGBO</t>
    <phoneticPr fontId="2" type="noConversion"/>
  </si>
  <si>
    <t>E</t>
    <phoneticPr fontId="2" type="noConversion"/>
  </si>
  <si>
    <t>EASLINE DALIAN</t>
    <phoneticPr fontId="2" type="noConversion"/>
  </si>
  <si>
    <t>EASLINE QINGDAO</t>
    <phoneticPr fontId="2" type="noConversion"/>
  </si>
  <si>
    <t xml:space="preserve">2）天津/仁川 </t>
    <phoneticPr fontId="2" type="noConversion"/>
  </si>
  <si>
    <t>XIN</t>
    <phoneticPr fontId="2" type="noConversion"/>
  </si>
  <si>
    <t>INC</t>
    <phoneticPr fontId="2" type="noConversion"/>
  </si>
  <si>
    <t xml:space="preserve">3）天津/平泽 </t>
    <phoneticPr fontId="2" type="noConversion"/>
  </si>
  <si>
    <t>PYT</t>
    <phoneticPr fontId="2" type="noConversion"/>
  </si>
  <si>
    <t xml:space="preserve">4）烟台/釜山/光阳       </t>
    <phoneticPr fontId="2" type="noConversion"/>
  </si>
  <si>
    <t>YNT</t>
    <phoneticPr fontId="2" type="noConversion"/>
  </si>
  <si>
    <t>EASTER EXPRESS</t>
    <phoneticPr fontId="2" type="noConversion"/>
  </si>
  <si>
    <r>
      <t>5）青岛/釜山/光阳</t>
    </r>
    <r>
      <rPr>
        <sz val="9"/>
        <rFont val="宋体"/>
        <family val="3"/>
        <charset val="134"/>
      </rPr>
      <t xml:space="preserve">              </t>
    </r>
    <phoneticPr fontId="2" type="noConversion"/>
  </si>
  <si>
    <t>QDO</t>
  </si>
  <si>
    <t>KWY</t>
    <phoneticPr fontId="2" type="noConversion"/>
  </si>
  <si>
    <t>CARINA STAR</t>
    <phoneticPr fontId="2" type="noConversion"/>
  </si>
  <si>
    <t>1351E</t>
    <phoneticPr fontId="2" type="noConversion"/>
  </si>
  <si>
    <t>PAAVA</t>
    <phoneticPr fontId="2" type="noConversion"/>
  </si>
  <si>
    <t>1352E</t>
    <phoneticPr fontId="2" type="noConversion"/>
  </si>
  <si>
    <t>KHARIS JUPITER</t>
    <phoneticPr fontId="2" type="noConversion"/>
  </si>
  <si>
    <t>该司换船计划未出，待定</t>
    <phoneticPr fontId="2" type="noConversion"/>
  </si>
  <si>
    <t>STAR CHALLENGER</t>
    <phoneticPr fontId="2" type="noConversion"/>
  </si>
  <si>
    <t>1353E</t>
    <phoneticPr fontId="2" type="noConversion"/>
  </si>
  <si>
    <t>1354E</t>
    <phoneticPr fontId="2" type="noConversion"/>
  </si>
  <si>
    <t>1355E</t>
    <phoneticPr fontId="2" type="noConversion"/>
  </si>
  <si>
    <t>1356E</t>
    <phoneticPr fontId="2" type="noConversion"/>
  </si>
  <si>
    <t>1357E</t>
    <phoneticPr fontId="2" type="noConversion"/>
  </si>
  <si>
    <t>1358E</t>
    <phoneticPr fontId="2" type="noConversion"/>
  </si>
  <si>
    <t>1359E</t>
    <phoneticPr fontId="2" type="noConversion"/>
  </si>
  <si>
    <r>
      <t>6</t>
    </r>
    <r>
      <rPr>
        <b/>
        <sz val="9"/>
        <rFont val="宋体"/>
        <family val="3"/>
        <charset val="134"/>
      </rPr>
      <t>）青岛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仁川</t>
    </r>
    <r>
      <rPr>
        <b/>
        <sz val="9"/>
        <rFont val="Times New Roman"/>
        <family val="1"/>
      </rPr>
      <t xml:space="preserve">   </t>
    </r>
    <r>
      <rPr>
        <b/>
        <sz val="9"/>
        <rFont val="宋体"/>
        <family val="3"/>
        <charset val="134"/>
      </rPr>
      <t>航线</t>
    </r>
    <r>
      <rPr>
        <b/>
        <sz val="9"/>
        <rFont val="Times New Roman"/>
        <family val="1"/>
      </rPr>
      <t xml:space="preserve">                                                    </t>
    </r>
    <r>
      <rPr>
        <sz val="8"/>
        <rFont val="宋体"/>
        <family val="3"/>
        <charset val="134"/>
      </rPr>
      <t/>
    </r>
    <phoneticPr fontId="2" type="noConversion"/>
  </si>
  <si>
    <t>Reverence</t>
  </si>
  <si>
    <r>
      <t>7</t>
    </r>
    <r>
      <rPr>
        <b/>
        <sz val="9"/>
        <rFont val="宋体"/>
        <family val="3"/>
        <charset val="134"/>
      </rPr>
      <t>）青岛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平泽</t>
    </r>
    <r>
      <rPr>
        <b/>
        <sz val="9"/>
        <rFont val="Times New Roman"/>
        <family val="1"/>
      </rPr>
      <t xml:space="preserve"> </t>
    </r>
    <r>
      <rPr>
        <b/>
        <sz val="9"/>
        <rFont val="宋体"/>
        <family val="3"/>
        <charset val="134"/>
      </rPr>
      <t>航线</t>
    </r>
    <r>
      <rPr>
        <b/>
        <sz val="9"/>
        <rFont val="Times New Roman"/>
        <family val="1"/>
      </rPr>
      <t xml:space="preserve">  </t>
    </r>
    <r>
      <rPr>
        <sz val="8"/>
        <rFont val="宋体"/>
        <family val="3"/>
        <charset val="134"/>
      </rPr>
      <t/>
    </r>
    <phoneticPr fontId="2" type="noConversion"/>
  </si>
  <si>
    <t>QDO</t>
    <phoneticPr fontId="2" type="noConversion"/>
  </si>
  <si>
    <t>PTK</t>
    <phoneticPr fontId="2" type="noConversion"/>
  </si>
  <si>
    <t>N</t>
    <phoneticPr fontId="2" type="noConversion"/>
  </si>
  <si>
    <t>TBN</t>
    <phoneticPr fontId="2" type="noConversion"/>
  </si>
  <si>
    <t>8)连云港/釜山/光阳  航线</t>
    <phoneticPr fontId="2" type="noConversion"/>
  </si>
  <si>
    <t>LYG</t>
    <phoneticPr fontId="2" type="noConversion"/>
  </si>
  <si>
    <t>BSN</t>
    <phoneticPr fontId="2" type="noConversion"/>
  </si>
  <si>
    <t>TAI PING</t>
    <phoneticPr fontId="2" type="noConversion"/>
  </si>
  <si>
    <r>
      <t>9</t>
    </r>
    <r>
      <rPr>
        <b/>
        <sz val="9"/>
        <rFont val="宋体"/>
        <family val="3"/>
        <charset val="134"/>
      </rPr>
      <t>）大连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釜山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光阳</t>
    </r>
    <phoneticPr fontId="2" type="noConversion"/>
  </si>
  <si>
    <t>DLA</t>
  </si>
  <si>
    <t>SKY VICTORIA</t>
    <phoneticPr fontId="2" type="noConversion"/>
  </si>
  <si>
    <t>DOOWOO FAMILY</t>
    <phoneticPr fontId="2" type="noConversion"/>
  </si>
  <si>
    <t>HEUNG-A AKITA</t>
    <phoneticPr fontId="2" type="noConversion"/>
  </si>
  <si>
    <t>SUNNY COSMOS</t>
    <phoneticPr fontId="2" type="noConversion"/>
  </si>
  <si>
    <t>SUNNY CALLA</t>
    <phoneticPr fontId="2" type="noConversion"/>
  </si>
  <si>
    <r>
      <t>10</t>
    </r>
    <r>
      <rPr>
        <b/>
        <sz val="9"/>
        <rFont val="宋体"/>
        <family val="3"/>
        <charset val="134"/>
      </rPr>
      <t>）宁波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上海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釜山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光阳</t>
    </r>
    <r>
      <rPr>
        <b/>
        <sz val="9"/>
        <rFont val="Times New Roman"/>
        <family val="1"/>
      </rPr>
      <t xml:space="preserve"> </t>
    </r>
    <r>
      <rPr>
        <b/>
        <sz val="9"/>
        <rFont val="宋体"/>
        <family val="3"/>
        <charset val="134"/>
      </rPr>
      <t>航线</t>
    </r>
    <r>
      <rPr>
        <b/>
        <sz val="9"/>
        <rFont val="Times New Roman"/>
        <family val="1"/>
      </rPr>
      <t xml:space="preserve">  </t>
    </r>
    <phoneticPr fontId="2" type="noConversion"/>
  </si>
  <si>
    <t>NGB</t>
    <phoneticPr fontId="2" type="noConversion"/>
  </si>
  <si>
    <t>SHA</t>
    <phoneticPr fontId="2" type="noConversion"/>
  </si>
  <si>
    <t>DONGJIN VENUS</t>
    <phoneticPr fontId="2" type="noConversion"/>
  </si>
  <si>
    <t>PANCON VICTORY</t>
    <phoneticPr fontId="2" type="noConversion"/>
  </si>
  <si>
    <t>PANCON SUNSHINE</t>
    <phoneticPr fontId="2" type="noConversion"/>
  </si>
  <si>
    <t>KMTC HOCHIMINH</t>
    <phoneticPr fontId="2" type="noConversion"/>
  </si>
  <si>
    <t>11）宁波/上海/仁川 航线</t>
    <phoneticPr fontId="2" type="noConversion"/>
  </si>
  <si>
    <t>REMARK</t>
    <phoneticPr fontId="2" type="noConversion"/>
  </si>
  <si>
    <t>XIN MING ZHOU 20</t>
    <phoneticPr fontId="2" type="noConversion"/>
  </si>
  <si>
    <r>
      <t>12）宁波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上海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平泽</t>
    </r>
    <r>
      <rPr>
        <b/>
        <sz val="9"/>
        <rFont val="Times New Roman"/>
        <family val="1"/>
      </rPr>
      <t xml:space="preserve">  </t>
    </r>
    <r>
      <rPr>
        <b/>
        <sz val="9"/>
        <rFont val="宋体"/>
        <family val="3"/>
        <charset val="134"/>
      </rPr>
      <t>航线</t>
    </r>
    <r>
      <rPr>
        <sz val="8"/>
        <rFont val="宋体"/>
        <family val="3"/>
        <charset val="134"/>
      </rPr>
      <t/>
    </r>
    <phoneticPr fontId="2" type="noConversion"/>
  </si>
  <si>
    <t>TIAN RONG</t>
    <phoneticPr fontId="2" type="noConversion"/>
  </si>
  <si>
    <t>张家港-太仓-仁川线（新增航线）</t>
    <phoneticPr fontId="2" type="noConversion"/>
  </si>
  <si>
    <t>ZJG</t>
    <phoneticPr fontId="2" type="noConversion"/>
  </si>
  <si>
    <t>TCC</t>
    <phoneticPr fontId="2" type="noConversion"/>
  </si>
  <si>
    <t>BEI HAI</t>
    <phoneticPr fontId="2" type="noConversion"/>
  </si>
  <si>
    <t>青岛日本线</t>
    <phoneticPr fontId="2" type="noConversion"/>
  </si>
  <si>
    <r>
      <t>青岛-关东线（周六）</t>
    </r>
    <r>
      <rPr>
        <sz val="9"/>
        <rFont val="宋体"/>
        <family val="3"/>
        <charset val="134"/>
      </rPr>
      <t xml:space="preserve">            </t>
    </r>
    <phoneticPr fontId="2" type="noConversion"/>
  </si>
  <si>
    <t>青岛（Qingdao）</t>
    <phoneticPr fontId="2" type="noConversion"/>
  </si>
  <si>
    <t>横滨（Yokohama）</t>
    <phoneticPr fontId="2" type="noConversion"/>
  </si>
  <si>
    <t>东京（Tokyo）</t>
    <phoneticPr fontId="2" type="noConversion"/>
  </si>
  <si>
    <t>MAX PARTNER</t>
    <phoneticPr fontId="2" type="noConversion"/>
  </si>
  <si>
    <t>RBD DALMATIA</t>
    <phoneticPr fontId="2" type="noConversion"/>
  </si>
  <si>
    <r>
      <t>青岛-关西线（周日）</t>
    </r>
    <r>
      <rPr>
        <sz val="9"/>
        <rFont val="宋体"/>
        <family val="3"/>
        <charset val="134"/>
      </rPr>
      <t xml:space="preserve">            </t>
    </r>
    <phoneticPr fontId="2" type="noConversion"/>
  </si>
  <si>
    <t>大阪（Osaka）</t>
    <phoneticPr fontId="2" type="noConversion"/>
  </si>
  <si>
    <t>神户（Kobe）</t>
    <phoneticPr fontId="2" type="noConversion"/>
  </si>
  <si>
    <t>中国大陆总代理:大通航（天津）物流有限公司</t>
    <phoneticPr fontId="2" type="noConversion"/>
  </si>
  <si>
    <t>宁波: Tel:0574-87091985 E-mail:gongheyang@easline.com</t>
    <phoneticPr fontId="2" type="noConversion"/>
  </si>
  <si>
    <t>大连: Tel:0411-39815776 E-mail:tangxitan@easline.com</t>
    <phoneticPr fontId="2" type="noConversion"/>
  </si>
  <si>
    <t>韩国总代理:EAS SHIPPING KOREA  
Seoul Tel:02-706-7921 E-mail:paul@easline.co.kr   Busan Tel:051-468-5051 E-mail:yslee@easline.co.kr</t>
    <phoneticPr fontId="2" type="noConversion"/>
  </si>
  <si>
    <t>日本总代理：Ben Line Agencies (Japan) LTD. Tel:81-3-67180730 hiromasa.miyazaki@benline.co.jp</t>
    <phoneticPr fontId="2" type="noConversion"/>
  </si>
  <si>
    <t>并承接釜山中转至日本MOJI、HAKATA、TOKUYAMA、OITA、NAKANOSEKI、HIROSHIMA货物</t>
    <phoneticPr fontId="2" type="noConversion"/>
  </si>
  <si>
    <t>本船期表仅做参考，如有变动以当地代理提供为准</t>
    <phoneticPr fontId="2" type="noConversion"/>
  </si>
  <si>
    <t>STAR CLIPPER</t>
    <phoneticPr fontId="2" type="noConversion"/>
  </si>
  <si>
    <t>STAR PIONEER</t>
    <phoneticPr fontId="2" type="noConversion"/>
  </si>
  <si>
    <r>
      <t>1</t>
    </r>
    <r>
      <rPr>
        <b/>
        <sz val="9"/>
        <color indexed="12"/>
        <rFont val="宋体"/>
        <family val="3"/>
        <charset val="134"/>
      </rPr>
      <t>802</t>
    </r>
    <phoneticPr fontId="2" type="noConversion"/>
  </si>
  <si>
    <t>STAR EXPRESS</t>
    <phoneticPr fontId="2" type="noConversion"/>
  </si>
  <si>
    <r>
      <t>1</t>
    </r>
    <r>
      <rPr>
        <b/>
        <sz val="9"/>
        <color indexed="12"/>
        <rFont val="宋体"/>
        <family val="3"/>
        <charset val="134"/>
      </rPr>
      <t>803</t>
    </r>
    <phoneticPr fontId="2" type="noConversion"/>
  </si>
  <si>
    <r>
      <t>1</t>
    </r>
    <r>
      <rPr>
        <b/>
        <sz val="9"/>
        <color indexed="12"/>
        <rFont val="宋体"/>
        <family val="3"/>
        <charset val="134"/>
      </rPr>
      <t>804</t>
    </r>
    <phoneticPr fontId="2" type="noConversion"/>
  </si>
  <si>
    <r>
      <t xml:space="preserve">KMTC </t>
    </r>
    <r>
      <rPr>
        <b/>
        <sz val="9"/>
        <color indexed="14"/>
        <rFont val="宋体"/>
        <family val="3"/>
        <charset val="134"/>
      </rPr>
      <t>QINGDAO</t>
    </r>
    <phoneticPr fontId="2" type="noConversion"/>
  </si>
  <si>
    <r>
      <t>P</t>
    </r>
    <r>
      <rPr>
        <sz val="9"/>
        <rFont val="宋体"/>
        <family val="3"/>
        <charset val="134"/>
      </rPr>
      <t>QX</t>
    </r>
    <phoneticPr fontId="20" type="noConversion"/>
  </si>
  <si>
    <t>PQX</t>
    <phoneticPr fontId="20" type="noConversion"/>
  </si>
  <si>
    <t>SERVICE CODE</t>
    <phoneticPr fontId="20" type="noConversion"/>
  </si>
  <si>
    <t>CN1</t>
    <phoneticPr fontId="20" type="noConversion"/>
  </si>
  <si>
    <r>
      <t>N</t>
    </r>
    <r>
      <rPr>
        <sz val="9"/>
        <rFont val="宋体"/>
        <family val="3"/>
        <charset val="134"/>
      </rPr>
      <t>BQ</t>
    </r>
    <phoneticPr fontId="20" type="noConversion"/>
  </si>
  <si>
    <r>
      <t>N</t>
    </r>
    <r>
      <rPr>
        <b/>
        <sz val="9"/>
        <color indexed="12"/>
        <rFont val="宋体"/>
        <family val="3"/>
        <charset val="134"/>
      </rPr>
      <t>CJ</t>
    </r>
    <phoneticPr fontId="20" type="noConversion"/>
  </si>
  <si>
    <r>
      <t>C</t>
    </r>
    <r>
      <rPr>
        <sz val="9"/>
        <rFont val="宋体"/>
        <family val="3"/>
        <charset val="134"/>
      </rPr>
      <t>N1</t>
    </r>
    <phoneticPr fontId="20" type="noConversion"/>
  </si>
  <si>
    <r>
      <t>L</t>
    </r>
    <r>
      <rPr>
        <b/>
        <sz val="9"/>
        <color indexed="10"/>
        <rFont val="宋体"/>
        <family val="3"/>
        <charset val="134"/>
      </rPr>
      <t>K1</t>
    </r>
    <phoneticPr fontId="20" type="noConversion"/>
  </si>
  <si>
    <r>
      <t>K</t>
    </r>
    <r>
      <rPr>
        <sz val="9"/>
        <rFont val="宋体"/>
        <family val="3"/>
        <charset val="134"/>
      </rPr>
      <t>QS</t>
    </r>
    <phoneticPr fontId="20" type="noConversion"/>
  </si>
  <si>
    <t>NBQ</t>
    <phoneticPr fontId="20" type="noConversion"/>
  </si>
  <si>
    <t>LK1</t>
    <phoneticPr fontId="20" type="noConversion"/>
  </si>
  <si>
    <r>
      <t>I</t>
    </r>
    <r>
      <rPr>
        <sz val="9"/>
        <rFont val="宋体"/>
        <family val="3"/>
        <charset val="134"/>
      </rPr>
      <t>QS</t>
    </r>
    <phoneticPr fontId="20" type="noConversion"/>
  </si>
  <si>
    <t>IQS</t>
    <phoneticPr fontId="20" type="noConversion"/>
  </si>
  <si>
    <t>PQS</t>
    <phoneticPr fontId="20" type="noConversion"/>
  </si>
  <si>
    <r>
      <t>T</t>
    </r>
    <r>
      <rPr>
        <b/>
        <sz val="9"/>
        <color indexed="12"/>
        <rFont val="宋体"/>
        <family val="3"/>
        <charset val="134"/>
      </rPr>
      <t>BN</t>
    </r>
    <phoneticPr fontId="2" type="noConversion"/>
  </si>
  <si>
    <r>
      <t>L</t>
    </r>
    <r>
      <rPr>
        <sz val="9"/>
        <rFont val="宋体"/>
        <family val="3"/>
        <charset val="134"/>
      </rPr>
      <t>K1</t>
    </r>
    <phoneticPr fontId="20" type="noConversion"/>
  </si>
  <si>
    <r>
      <t>K</t>
    </r>
    <r>
      <rPr>
        <sz val="9"/>
        <rFont val="宋体"/>
        <family val="3"/>
        <charset val="134"/>
      </rPr>
      <t>CJ</t>
    </r>
    <phoneticPr fontId="20" type="noConversion"/>
  </si>
  <si>
    <r>
      <t>C</t>
    </r>
    <r>
      <rPr>
        <b/>
        <sz val="9"/>
        <color indexed="10"/>
        <rFont val="宋体"/>
        <family val="3"/>
        <charset val="134"/>
      </rPr>
      <t>J1</t>
    </r>
    <phoneticPr fontId="20" type="noConversion"/>
  </si>
  <si>
    <r>
      <t>A</t>
    </r>
    <r>
      <rPr>
        <sz val="9"/>
        <rFont val="宋体"/>
        <family val="3"/>
        <charset val="134"/>
      </rPr>
      <t>K6</t>
    </r>
    <phoneticPr fontId="20" type="noConversion"/>
  </si>
  <si>
    <r>
      <t>K</t>
    </r>
    <r>
      <rPr>
        <b/>
        <sz val="9"/>
        <color indexed="14"/>
        <rFont val="宋体"/>
        <family val="3"/>
        <charset val="134"/>
      </rPr>
      <t>MSK</t>
    </r>
    <phoneticPr fontId="20" type="noConversion"/>
  </si>
  <si>
    <r>
      <t>N</t>
    </r>
    <r>
      <rPr>
        <sz val="9"/>
        <rFont val="宋体"/>
        <family val="3"/>
        <charset val="134"/>
      </rPr>
      <t>SI</t>
    </r>
    <phoneticPr fontId="20" type="noConversion"/>
  </si>
  <si>
    <t>PSS</t>
    <phoneticPr fontId="20" type="noConversion"/>
  </si>
  <si>
    <r>
      <t>N</t>
    </r>
    <r>
      <rPr>
        <sz val="9"/>
        <rFont val="宋体"/>
        <family val="3"/>
        <charset val="134"/>
      </rPr>
      <t>SP</t>
    </r>
    <phoneticPr fontId="20" type="noConversion"/>
  </si>
  <si>
    <t>AK5</t>
    <phoneticPr fontId="20" type="noConversion"/>
  </si>
  <si>
    <r>
      <t>T</t>
    </r>
    <r>
      <rPr>
        <sz val="9"/>
        <rFont val="宋体"/>
        <family val="3"/>
        <charset val="134"/>
      </rPr>
      <t>PX1</t>
    </r>
    <phoneticPr fontId="20" type="noConversion"/>
  </si>
  <si>
    <t>TPX1</t>
    <phoneticPr fontId="20" type="noConversion"/>
  </si>
  <si>
    <t>TPX2</t>
    <phoneticPr fontId="20" type="noConversion"/>
  </si>
  <si>
    <r>
      <t>T</t>
    </r>
    <r>
      <rPr>
        <sz val="9"/>
        <rFont val="宋体"/>
        <family val="3"/>
        <charset val="134"/>
      </rPr>
      <t>IX</t>
    </r>
    <phoneticPr fontId="20" type="noConversion"/>
  </si>
  <si>
    <t>TIX</t>
    <phoneticPr fontId="20" type="noConversion"/>
  </si>
  <si>
    <r>
      <t>Q</t>
    </r>
    <r>
      <rPr>
        <sz val="9"/>
        <rFont val="宋体"/>
        <family val="3"/>
        <charset val="134"/>
      </rPr>
      <t>PX</t>
    </r>
    <phoneticPr fontId="20" type="noConversion"/>
  </si>
  <si>
    <t>QPX</t>
    <phoneticPr fontId="20" type="noConversion"/>
  </si>
  <si>
    <r>
      <t>P</t>
    </r>
    <r>
      <rPr>
        <b/>
        <sz val="9"/>
        <color indexed="48"/>
        <rFont val="宋体"/>
        <family val="3"/>
        <charset val="134"/>
      </rPr>
      <t>QS</t>
    </r>
    <phoneticPr fontId="20" type="noConversion"/>
  </si>
  <si>
    <r>
      <t>S</t>
    </r>
    <r>
      <rPr>
        <sz val="9"/>
        <rFont val="宋体"/>
        <family val="3"/>
        <charset val="134"/>
      </rPr>
      <t>PX2</t>
    </r>
    <phoneticPr fontId="20" type="noConversion"/>
  </si>
  <si>
    <r>
      <t>S</t>
    </r>
    <r>
      <rPr>
        <sz val="9"/>
        <rFont val="宋体"/>
        <family val="3"/>
        <charset val="134"/>
      </rPr>
      <t>PX1</t>
    </r>
    <phoneticPr fontId="20" type="noConversion"/>
  </si>
  <si>
    <r>
      <t>A</t>
    </r>
    <r>
      <rPr>
        <sz val="9"/>
        <rFont val="宋体"/>
        <family val="3"/>
        <charset val="134"/>
      </rPr>
      <t>K50</t>
    </r>
    <phoneticPr fontId="20" type="noConversion"/>
  </si>
  <si>
    <t>OCEAN DRAGON</t>
    <phoneticPr fontId="2" type="noConversion"/>
  </si>
  <si>
    <t>ISARA BHUM</t>
  </si>
  <si>
    <r>
      <t xml:space="preserve">天津: Tel:022-88350335                               </t>
    </r>
    <r>
      <rPr>
        <sz val="9"/>
        <rFont val="宋体"/>
        <family val="3"/>
        <charset val="134"/>
      </rPr>
      <t xml:space="preserve"> </t>
    </r>
    <r>
      <rPr>
        <sz val="9"/>
        <rFont val="宋体"/>
        <family val="3"/>
        <charset val="134"/>
      </rPr>
      <t>E-mail:xiesheng@easline.com</t>
    </r>
    <phoneticPr fontId="2" type="noConversion"/>
  </si>
  <si>
    <r>
      <t xml:space="preserve">青岛: Tel:0532-80979870                          </t>
    </r>
    <r>
      <rPr>
        <sz val="9"/>
        <rFont val="宋体"/>
        <family val="3"/>
        <charset val="134"/>
      </rPr>
      <t xml:space="preserve">        E-mail:gaojuntao@easline.com</t>
    </r>
    <phoneticPr fontId="2" type="noConversion"/>
  </si>
  <si>
    <r>
      <t xml:space="preserve">KMTC </t>
    </r>
    <r>
      <rPr>
        <b/>
        <sz val="9"/>
        <color indexed="14"/>
        <rFont val="宋体"/>
        <family val="3"/>
        <charset val="134"/>
      </rPr>
      <t>TIANJIN</t>
    </r>
    <phoneticPr fontId="2" type="noConversion"/>
  </si>
  <si>
    <t>METHI BHUM</t>
  </si>
  <si>
    <t>总部报价 出口 022-88350883 E-mail:zhangxinjian@easline.com，进口 022-88350353 E-mail:sunyuan@easline.com</t>
    <phoneticPr fontId="25" type="noConversion"/>
  </si>
  <si>
    <t>KARIN RAMBOW</t>
  </si>
  <si>
    <t>FPMC CONTAINER 9</t>
    <phoneticPr fontId="2" type="noConversion"/>
  </si>
  <si>
    <t>VITA N</t>
  </si>
  <si>
    <t>Qiyunhe</t>
    <phoneticPr fontId="32" type="noConversion"/>
  </si>
  <si>
    <t>Songyunhe</t>
    <phoneticPr fontId="2" type="noConversion"/>
  </si>
  <si>
    <r>
      <t>烟台: Tel:0535-</t>
    </r>
    <r>
      <rPr>
        <sz val="9"/>
        <rFont val="宋体"/>
        <family val="3"/>
        <charset val="134"/>
      </rPr>
      <t>3023280                                    E-mail:luhongda@easline.com</t>
    </r>
    <phoneticPr fontId="2" type="noConversion"/>
  </si>
  <si>
    <t>连云港: Tel:0518-85428229 E-mail:chenqun@easline.com</t>
    <phoneticPr fontId="2" type="noConversion"/>
  </si>
  <si>
    <t>上海: Tel:021-61408998 E-mail:yinhongwei@easline.com</t>
    <phoneticPr fontId="2" type="noConversion"/>
  </si>
  <si>
    <t>1857</t>
    <phoneticPr fontId="2" type="noConversion"/>
  </si>
  <si>
    <t>PACIFIC CARRIER</t>
  </si>
  <si>
    <t>1835</t>
    <phoneticPr fontId="2" type="noConversion"/>
  </si>
  <si>
    <t>1901</t>
    <phoneticPr fontId="2" type="noConversion"/>
  </si>
  <si>
    <t>699</t>
    <phoneticPr fontId="2" type="noConversion"/>
  </si>
  <si>
    <r>
      <t>K</t>
    </r>
    <r>
      <rPr>
        <b/>
        <sz val="9"/>
        <color indexed="14"/>
        <rFont val="宋体"/>
        <family val="3"/>
        <charset val="134"/>
      </rPr>
      <t>MTC SHENZHEN</t>
    </r>
    <phoneticPr fontId="20" type="noConversion"/>
  </si>
  <si>
    <t>SINOKOR HONGKONG</t>
    <phoneticPr fontId="2" type="noConversion"/>
  </si>
  <si>
    <t>EASLINE SHANGHAI</t>
    <phoneticPr fontId="2" type="noConversion"/>
  </si>
  <si>
    <t>EASLINE BUSAN</t>
    <phoneticPr fontId="2" type="noConversion"/>
  </si>
  <si>
    <t>SITC TOKUYAMA</t>
    <phoneticPr fontId="34" type="noConversion"/>
  </si>
  <si>
    <t>SITC NAGOYA</t>
    <phoneticPr fontId="2" type="noConversion"/>
  </si>
  <si>
    <t>HYUNDAI HARMONY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</si>
</sst>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[$-409]d/mmm;@"/>
    <numFmt numFmtId="177" formatCode="[$-409]d/mmm/yy;@"/>
  </numFmts>
  <fonts count="35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indexed="10"/>
      <name val="宋体"/>
      <family val="3"/>
      <charset val="134"/>
    </font>
    <font>
      <b/>
      <sz val="9"/>
      <color indexed="12"/>
      <name val="宋体"/>
      <family val="3"/>
      <charset val="134"/>
    </font>
    <font>
      <b/>
      <sz val="9"/>
      <color indexed="14"/>
      <name val="宋体"/>
      <family val="3"/>
      <charset val="134"/>
    </font>
    <font>
      <b/>
      <sz val="9"/>
      <name val="Times New Roman"/>
      <family val="1"/>
    </font>
    <font>
      <sz val="8"/>
      <name val="宋体"/>
      <family val="3"/>
      <charset val="134"/>
    </font>
    <font>
      <b/>
      <sz val="9"/>
      <color indexed="48"/>
      <name val="宋体"/>
      <family val="3"/>
      <charset val="134"/>
    </font>
    <font>
      <b/>
      <strike/>
      <sz val="9"/>
      <name val="宋体"/>
      <family val="3"/>
      <charset val="134"/>
    </font>
    <font>
      <sz val="9"/>
      <color indexed="48"/>
      <name val="宋体"/>
      <family val="3"/>
      <charset val="134"/>
    </font>
    <font>
      <sz val="9"/>
      <color indexed="14"/>
      <name val="宋体"/>
      <family val="3"/>
      <charset val="134"/>
    </font>
    <font>
      <sz val="9"/>
      <color indexed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9"/>
      <color indexed="12"/>
      <name val="宋体"/>
      <family val="3"/>
      <charset val="134"/>
    </font>
    <font>
      <sz val="9"/>
      <name val="宋体"/>
      <family val="3"/>
      <charset val="134"/>
    </font>
    <font>
      <b/>
      <sz val="9"/>
      <color indexed="14"/>
      <name val="宋体"/>
      <family val="3"/>
      <charset val="134"/>
    </font>
    <font>
      <b/>
      <sz val="9"/>
      <color indexed="10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indexed="12"/>
      <name val="宋体"/>
      <family val="3"/>
      <charset val="134"/>
    </font>
    <font>
      <b/>
      <sz val="9"/>
      <color indexed="14"/>
      <name val="宋体"/>
      <family val="3"/>
      <charset val="134"/>
    </font>
    <font>
      <b/>
      <sz val="9"/>
      <color rgb="FFFF0000"/>
      <name val="宋体"/>
      <family val="3"/>
      <charset val="134"/>
    </font>
    <font>
      <sz val="9"/>
      <name val="宋体"/>
      <family val="3"/>
      <charset val="134"/>
    </font>
    <font>
      <b/>
      <sz val="9"/>
      <color indexed="10"/>
      <name val="宋体"/>
      <family val="3"/>
      <charset val="134"/>
    </font>
    <font>
      <b/>
      <sz val="9"/>
      <color rgb="FFFF0000"/>
      <name val="宋体"/>
      <family val="3"/>
      <charset val="134"/>
    </font>
    <font>
      <b/>
      <sz val="9"/>
      <color rgb="FF0070C0"/>
      <name val="宋体"/>
      <family val="3"/>
      <charset val="134"/>
    </font>
    <font>
      <b/>
      <sz val="9"/>
      <color indexed="14"/>
      <name val="宋体"/>
      <family val="3"/>
      <charset val="134"/>
    </font>
    <font>
      <b/>
      <sz val="9"/>
      <color indexed="12"/>
      <name val="宋体"/>
      <family val="3"/>
      <charset val="134"/>
    </font>
    <font>
      <b/>
      <sz val="10"/>
      <color rgb="FFFF0000"/>
      <name val="Arial"/>
      <family val="2"/>
    </font>
    <font>
      <sz val="9"/>
      <name val="宋体"/>
      <charset val="134"/>
    </font>
    <font>
      <sz val="11"/>
      <color rgb="FF000000"/>
      <name val="宋体"/>
      <family val="3"/>
      <charset val="134"/>
    </font>
    <font>
      <sz val="9"/>
      <name val="宋体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177" fontId="1" fillId="0" borderId="0"/>
    <xf numFmtId="0" fontId="1" fillId="0" borderId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</cellStyleXfs>
  <cellXfs count="3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wrapText="1"/>
    </xf>
    <xf numFmtId="16" fontId="4" fillId="0" borderId="3" xfId="0" applyNumberFormat="1" applyFont="1" applyFill="1" applyBorder="1" applyAlignment="1">
      <alignment horizontal="center" vertical="center"/>
    </xf>
    <xf numFmtId="16" fontId="2" fillId="0" borderId="3" xfId="0" applyNumberFormat="1" applyFont="1" applyFill="1" applyBorder="1" applyAlignment="1">
      <alignment horizontal="center" vertical="center"/>
    </xf>
    <xf numFmtId="16" fontId="2" fillId="0" borderId="5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wrapText="1"/>
    </xf>
    <xf numFmtId="16" fontId="2" fillId="0" borderId="10" xfId="0" applyNumberFormat="1" applyFont="1" applyFill="1" applyBorder="1" applyAlignment="1">
      <alignment horizontal="center" vertical="center"/>
    </xf>
    <xf numFmtId="16" fontId="2" fillId="0" borderId="1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16" fontId="2" fillId="0" borderId="6" xfId="0" applyNumberFormat="1" applyFont="1" applyFill="1" applyBorder="1" applyAlignment="1">
      <alignment horizontal="center" vertical="center"/>
    </xf>
    <xf numFmtId="16" fontId="2" fillId="0" borderId="8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wrapText="1"/>
    </xf>
    <xf numFmtId="16" fontId="2" fillId="0" borderId="13" xfId="0" applyNumberFormat="1" applyFont="1" applyFill="1" applyBorder="1" applyAlignment="1">
      <alignment horizontal="center" vertical="center"/>
    </xf>
    <xf numFmtId="16" fontId="2" fillId="0" borderId="15" xfId="0" applyNumberFormat="1" applyFont="1" applyFill="1" applyBorder="1" applyAlignment="1">
      <alignment horizontal="center" vertical="center"/>
    </xf>
    <xf numFmtId="16" fontId="2" fillId="0" borderId="16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/>
    </xf>
    <xf numFmtId="16" fontId="4" fillId="0" borderId="23" xfId="0" applyNumberFormat="1" applyFont="1" applyFill="1" applyBorder="1" applyAlignment="1">
      <alignment horizontal="center" vertical="center"/>
    </xf>
    <xf numFmtId="16" fontId="2" fillId="0" borderId="24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left" vertical="center"/>
    </xf>
    <xf numFmtId="16" fontId="2" fillId="0" borderId="25" xfId="0" applyNumberFormat="1" applyFont="1" applyFill="1" applyBorder="1" applyAlignment="1">
      <alignment horizontal="center" vertical="center"/>
    </xf>
    <xf numFmtId="16" fontId="2" fillId="0" borderId="28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16" fontId="4" fillId="0" borderId="15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16" fontId="2" fillId="0" borderId="23" xfId="0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center" vertical="center"/>
    </xf>
    <xf numFmtId="16" fontId="2" fillId="0" borderId="38" xfId="0" applyNumberFormat="1" applyFont="1" applyFill="1" applyBorder="1" applyAlignment="1">
      <alignment horizontal="center" vertical="center"/>
    </xf>
    <xf numFmtId="16" fontId="2" fillId="0" borderId="3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35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16" fontId="2" fillId="0" borderId="0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wrapText="1"/>
    </xf>
    <xf numFmtId="16" fontId="6" fillId="0" borderId="15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/>
    </xf>
    <xf numFmtId="16" fontId="2" fillId="0" borderId="43" xfId="0" applyNumberFormat="1" applyFont="1" applyFill="1" applyBorder="1" applyAlignment="1">
      <alignment horizontal="center" vertical="center"/>
    </xf>
    <xf numFmtId="0" fontId="2" fillId="0" borderId="16" xfId="0" applyFont="1" applyFill="1" applyBorder="1">
      <alignment vertical="center"/>
    </xf>
    <xf numFmtId="0" fontId="6" fillId="0" borderId="0" xfId="0" applyFont="1" applyFill="1">
      <alignment vertical="center"/>
    </xf>
    <xf numFmtId="16" fontId="2" fillId="0" borderId="44" xfId="0" applyNumberFormat="1" applyFont="1" applyFill="1" applyBorder="1" applyAlignment="1">
      <alignment horizontal="center" vertical="center"/>
    </xf>
    <xf numFmtId="0" fontId="3" fillId="0" borderId="16" xfId="0" applyFont="1" applyFill="1" applyBorder="1">
      <alignment vertical="center"/>
    </xf>
    <xf numFmtId="16" fontId="2" fillId="0" borderId="15" xfId="0" applyNumberFormat="1" applyFont="1" applyFill="1" applyBorder="1" applyAlignment="1">
      <alignment horizontal="center" vertical="center" wrapText="1"/>
    </xf>
    <xf numFmtId="16" fontId="2" fillId="0" borderId="0" xfId="0" applyNumberFormat="1" applyFont="1" applyFill="1" applyBorder="1" applyAlignment="1">
      <alignment horizontal="center" vertical="center" wrapText="1"/>
    </xf>
    <xf numFmtId="16" fontId="2" fillId="0" borderId="10" xfId="0" applyNumberFormat="1" applyFont="1" applyFill="1" applyBorder="1" applyAlignment="1">
      <alignment horizontal="center" vertical="center" wrapText="1"/>
    </xf>
    <xf numFmtId="16" fontId="2" fillId="0" borderId="4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45" xfId="0" applyFont="1" applyFill="1" applyBorder="1" applyAlignment="1">
      <alignment horizontal="center" vertical="center"/>
    </xf>
    <xf numFmtId="16" fontId="2" fillId="0" borderId="46" xfId="0" applyNumberFormat="1" applyFont="1" applyFill="1" applyBorder="1" applyAlignment="1">
      <alignment horizontal="center" vertical="center"/>
    </xf>
    <xf numFmtId="16" fontId="2" fillId="0" borderId="47" xfId="0" applyNumberFormat="1" applyFont="1" applyFill="1" applyBorder="1" applyAlignment="1">
      <alignment horizontal="center" vertical="center"/>
    </xf>
    <xf numFmtId="16" fontId="2" fillId="0" borderId="48" xfId="0" applyNumberFormat="1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wrapText="1"/>
    </xf>
    <xf numFmtId="0" fontId="2" fillId="0" borderId="4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14" xfId="0" applyFont="1" applyFill="1" applyBorder="1" applyAlignment="1">
      <alignment wrapText="1"/>
    </xf>
    <xf numFmtId="0" fontId="2" fillId="0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/>
    </xf>
    <xf numFmtId="0" fontId="2" fillId="0" borderId="4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2" fillId="0" borderId="44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vertical="center"/>
    </xf>
    <xf numFmtId="16" fontId="2" fillId="0" borderId="12" xfId="0" applyNumberFormat="1" applyFont="1" applyFill="1" applyBorder="1" applyAlignment="1">
      <alignment horizontal="center" vertical="center"/>
    </xf>
    <xf numFmtId="16" fontId="10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>
      <alignment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16" fontId="2" fillId="0" borderId="52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left" wrapText="1"/>
    </xf>
    <xf numFmtId="0" fontId="12" fillId="0" borderId="14" xfId="0" applyFont="1" applyFill="1" applyBorder="1" applyAlignment="1">
      <alignment horizontal="left" wrapText="1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14" xfId="0" applyFont="1" applyFill="1" applyBorder="1" applyAlignment="1">
      <alignment horizontal="left" wrapText="1"/>
    </xf>
    <xf numFmtId="0" fontId="9" fillId="0" borderId="14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6" fontId="2" fillId="0" borderId="53" xfId="0" applyNumberFormat="1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20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left" wrapText="1"/>
    </xf>
    <xf numFmtId="16" fontId="5" fillId="0" borderId="23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wrapText="1"/>
    </xf>
    <xf numFmtId="16" fontId="3" fillId="0" borderId="25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left" wrapText="1"/>
    </xf>
    <xf numFmtId="16" fontId="14" fillId="0" borderId="24" xfId="0" applyNumberFormat="1" applyFont="1" applyFill="1" applyBorder="1" applyAlignment="1">
      <alignment horizontal="center" vertical="center"/>
    </xf>
    <xf numFmtId="16" fontId="14" fillId="0" borderId="39" xfId="0" applyNumberFormat="1" applyFont="1" applyFill="1" applyBorder="1" applyAlignment="1">
      <alignment horizontal="center" vertical="center"/>
    </xf>
    <xf numFmtId="0" fontId="2" fillId="0" borderId="58" xfId="0" applyFont="1" applyBorder="1">
      <alignment vertical="center"/>
    </xf>
    <xf numFmtId="0" fontId="2" fillId="0" borderId="58" xfId="0" applyFont="1" applyBorder="1" applyAlignment="1">
      <alignment horizontal="left" vertical="center"/>
    </xf>
    <xf numFmtId="0" fontId="2" fillId="0" borderId="58" xfId="0" applyFont="1" applyFill="1" applyBorder="1">
      <alignment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20" fillId="0" borderId="4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37" xfId="0" applyNumberFormat="1" applyFont="1" applyFill="1" applyBorder="1" applyAlignment="1">
      <alignment horizontal="center" vertical="center"/>
    </xf>
    <xf numFmtId="49" fontId="2" fillId="0" borderId="40" xfId="0" applyNumberFormat="1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49" fontId="16" fillId="0" borderId="13" xfId="0" applyNumberFormat="1" applyFont="1" applyFill="1" applyBorder="1" applyAlignment="1">
      <alignment horizontal="center" wrapText="1"/>
    </xf>
    <xf numFmtId="0" fontId="24" fillId="0" borderId="13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wrapText="1"/>
    </xf>
    <xf numFmtId="49" fontId="9" fillId="0" borderId="13" xfId="0" applyNumberFormat="1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40" xfId="0" applyFont="1" applyFill="1" applyBorder="1" applyAlignment="1">
      <alignment horizontal="center" wrapText="1"/>
    </xf>
    <xf numFmtId="0" fontId="13" fillId="0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0" fontId="2" fillId="0" borderId="58" xfId="0" applyFont="1" applyBorder="1" applyAlignment="1">
      <alignment horizontal="center" vertical="center"/>
    </xf>
    <xf numFmtId="0" fontId="20" fillId="0" borderId="4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0" fillId="0" borderId="59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wrapText="1"/>
    </xf>
    <xf numFmtId="0" fontId="20" fillId="0" borderId="3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19" fillId="0" borderId="0" xfId="0" applyFont="1" applyFill="1">
      <alignment vertical="center"/>
    </xf>
    <xf numFmtId="0" fontId="3" fillId="3" borderId="0" xfId="0" applyFont="1" applyFill="1">
      <alignment vertical="center"/>
    </xf>
    <xf numFmtId="0" fontId="2" fillId="3" borderId="0" xfId="0" applyFont="1" applyFill="1">
      <alignment vertical="center"/>
    </xf>
    <xf numFmtId="0" fontId="4" fillId="0" borderId="4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44" xfId="0" applyFont="1" applyFill="1" applyBorder="1" applyAlignment="1">
      <alignment horizontal="center" wrapText="1"/>
    </xf>
    <xf numFmtId="0" fontId="20" fillId="0" borderId="15" xfId="0" applyFont="1" applyFill="1" applyBorder="1" applyAlignment="1">
      <alignment horizontal="center" vertical="center"/>
    </xf>
    <xf numFmtId="0" fontId="20" fillId="3" borderId="0" xfId="0" applyFont="1" applyFill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 wrapText="1"/>
    </xf>
    <xf numFmtId="0" fontId="20" fillId="0" borderId="0" xfId="0" applyFont="1">
      <alignment vertical="center"/>
    </xf>
    <xf numFmtId="0" fontId="20" fillId="0" borderId="35" xfId="0" applyFont="1" applyFill="1" applyBorder="1" applyAlignment="1">
      <alignment horizontal="left" vertical="center"/>
    </xf>
    <xf numFmtId="16" fontId="20" fillId="0" borderId="23" xfId="0" applyNumberFormat="1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2" fillId="0" borderId="44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0" fillId="0" borderId="6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5" fillId="3" borderId="27" xfId="0" applyFont="1" applyFill="1" applyBorder="1" applyAlignment="1">
      <alignment horizontal="center" vertical="center"/>
    </xf>
    <xf numFmtId="0" fontId="25" fillId="0" borderId="43" xfId="0" applyFont="1" applyFill="1" applyBorder="1" applyAlignment="1">
      <alignment horizontal="center" vertical="center" wrapText="1"/>
    </xf>
    <xf numFmtId="0" fontId="25" fillId="0" borderId="0" xfId="0" applyFont="1" applyFill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wrapText="1"/>
    </xf>
    <xf numFmtId="0" fontId="25" fillId="0" borderId="0" xfId="0" applyFont="1">
      <alignment vertical="center"/>
    </xf>
    <xf numFmtId="0" fontId="28" fillId="0" borderId="0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28" fillId="0" borderId="4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/>
    </xf>
    <xf numFmtId="0" fontId="25" fillId="0" borderId="58" xfId="0" applyFont="1" applyBorder="1">
      <alignment vertical="center"/>
    </xf>
    <xf numFmtId="0" fontId="26" fillId="0" borderId="23" xfId="0" applyFont="1" applyFill="1" applyBorder="1" applyAlignment="1">
      <alignment horizontal="center" vertical="center"/>
    </xf>
    <xf numFmtId="16" fontId="2" fillId="0" borderId="0" xfId="0" applyNumberFormat="1" applyFont="1" applyFill="1">
      <alignment vertical="center"/>
    </xf>
    <xf numFmtId="0" fontId="25" fillId="0" borderId="27" xfId="0" applyFont="1" applyFill="1" applyBorder="1" applyAlignment="1">
      <alignment horizontal="center" vertical="center"/>
    </xf>
    <xf numFmtId="16" fontId="2" fillId="0" borderId="12" xfId="0" applyNumberFormat="1" applyFont="1" applyFill="1" applyBorder="1" applyAlignment="1">
      <alignment horizontal="left" vertical="center"/>
    </xf>
    <xf numFmtId="177" fontId="31" fillId="0" borderId="0" xfId="1" applyFont="1" applyFill="1" applyBorder="1" applyAlignment="1" applyProtection="1"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40" xfId="0" applyNumberFormat="1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 wrapText="1"/>
    </xf>
    <xf numFmtId="0" fontId="33" fillId="0" borderId="0" xfId="0" applyFont="1">
      <alignment vertical="center"/>
    </xf>
    <xf numFmtId="0" fontId="2" fillId="0" borderId="40" xfId="0" applyFont="1" applyFill="1" applyBorder="1" applyAlignment="1">
      <alignment horizontal="center" vertical="center"/>
    </xf>
    <xf numFmtId="176" fontId="30" fillId="0" borderId="44" xfId="0" applyNumberFormat="1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28" fillId="0" borderId="8" xfId="0" applyFont="1" applyFill="1" applyBorder="1" applyAlignment="1">
      <alignment horizontal="center" wrapText="1"/>
    </xf>
    <xf numFmtId="177" fontId="30" fillId="0" borderId="44" xfId="0" applyNumberFormat="1" applyFont="1" applyFill="1" applyBorder="1" applyAlignment="1">
      <alignment horizontal="center" wrapText="1"/>
    </xf>
    <xf numFmtId="0" fontId="16" fillId="0" borderId="8" xfId="0" applyFont="1" applyFill="1" applyBorder="1" applyAlignment="1">
      <alignment horizontal="center" wrapText="1"/>
    </xf>
    <xf numFmtId="0" fontId="3" fillId="4" borderId="17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3" fillId="4" borderId="45" xfId="0" applyFont="1" applyFill="1" applyBorder="1" applyAlignment="1">
      <alignment horizontal="left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3" fillId="4" borderId="17" xfId="0" applyFont="1" applyFill="1" applyBorder="1" applyAlignment="1">
      <alignment vertical="center"/>
    </xf>
    <xf numFmtId="0" fontId="3" fillId="4" borderId="18" xfId="0" applyFont="1" applyFill="1" applyBorder="1" applyAlignment="1">
      <alignment vertical="center"/>
    </xf>
    <xf numFmtId="0" fontId="1" fillId="4" borderId="18" xfId="0" applyFont="1" applyFill="1" applyBorder="1" applyAlignment="1">
      <alignment vertical="center"/>
    </xf>
    <xf numFmtId="0" fontId="1" fillId="4" borderId="45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/>
    </xf>
    <xf numFmtId="0" fontId="3" fillId="4" borderId="44" xfId="0" applyFont="1" applyFill="1" applyBorder="1" applyAlignment="1">
      <alignment horizontal="left" vertical="center"/>
    </xf>
    <xf numFmtId="0" fontId="3" fillId="4" borderId="47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7" fillId="4" borderId="45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7" fillId="4" borderId="44" xfId="0" applyFont="1" applyFill="1" applyBorder="1" applyAlignment="1">
      <alignment horizontal="left" vertical="center"/>
    </xf>
    <xf numFmtId="0" fontId="7" fillId="4" borderId="47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45" xfId="0" applyFont="1" applyFill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4" borderId="17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left" vertical="center" wrapText="1"/>
    </xf>
    <xf numFmtId="0" fontId="3" fillId="4" borderId="45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14" fillId="2" borderId="61" xfId="0" applyFont="1" applyFill="1" applyBorder="1" applyAlignment="1">
      <alignment horizontal="left" vertical="center" wrapText="1"/>
    </xf>
    <xf numFmtId="0" fontId="14" fillId="2" borderId="62" xfId="0" applyFont="1" applyFill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2" borderId="61" xfId="0" applyFont="1" applyFill="1" applyBorder="1" applyAlignment="1">
      <alignment horizontal="left" vertical="center" wrapText="1"/>
    </xf>
    <xf numFmtId="0" fontId="2" fillId="2" borderId="62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2" fillId="2" borderId="58" xfId="0" applyFont="1" applyFill="1" applyBorder="1" applyAlignment="1">
      <alignment horizontal="left" vertical="center" wrapText="1"/>
    </xf>
    <xf numFmtId="0" fontId="14" fillId="2" borderId="58" xfId="0" applyFont="1" applyFill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45" xfId="0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16" fontId="3" fillId="0" borderId="47" xfId="0" applyNumberFormat="1" applyFont="1" applyFill="1" applyBorder="1" applyAlignment="1">
      <alignment horizontal="center" vertical="center"/>
    </xf>
    <xf numFmtId="0" fontId="20" fillId="0" borderId="0" xfId="0" applyFont="1" applyFill="1">
      <alignment vertical="center"/>
    </xf>
  </cellXfs>
  <cellStyles count="8">
    <cellStyle name="常规" xfId="0" builtinId="0"/>
    <cellStyle name="常规 18 2 2" xfId="1"/>
    <cellStyle name="常规 18 2 2 3" xfId="4"/>
    <cellStyle name="常规 18 2 2 3 2" xfId="5"/>
    <cellStyle name="常规 2" xfId="2"/>
    <cellStyle name="常规 2 2 2 2 2 2 2 2 2 2 2 2 2 2 2 2" xfId="7"/>
    <cellStyle name="常规 39 3 2 2" xfId="3"/>
    <cellStyle name="常规 39 3 2 2 3" xfId="6"/>
  </cellStyles>
  <dxfs count="2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38100</xdr:rowOff>
    </xdr:from>
    <xdr:to>
      <xdr:col>0</xdr:col>
      <xdr:colOff>1295400</xdr:colOff>
      <xdr:row>1</xdr:row>
      <xdr:rowOff>123825</xdr:rowOff>
    </xdr:to>
    <xdr:pic>
      <xdr:nvPicPr>
        <xdr:cNvPr id="2" name="Picture 9" descr="标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8100"/>
          <a:ext cx="9144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66675</xdr:rowOff>
    </xdr:from>
    <xdr:to>
      <xdr:col>0</xdr:col>
      <xdr:colOff>1295400</xdr:colOff>
      <xdr:row>1</xdr:row>
      <xdr:rowOff>152400</xdr:rowOff>
    </xdr:to>
    <xdr:pic>
      <xdr:nvPicPr>
        <xdr:cNvPr id="3" name="Picture 10" descr="标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66675"/>
          <a:ext cx="9144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38100</xdr:rowOff>
    </xdr:from>
    <xdr:to>
      <xdr:col>0</xdr:col>
      <xdr:colOff>1295400</xdr:colOff>
      <xdr:row>1</xdr:row>
      <xdr:rowOff>123825</xdr:rowOff>
    </xdr:to>
    <xdr:pic>
      <xdr:nvPicPr>
        <xdr:cNvPr id="4" name="Picture 19" descr="标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8100"/>
          <a:ext cx="9144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66675</xdr:rowOff>
    </xdr:from>
    <xdr:to>
      <xdr:col>0</xdr:col>
      <xdr:colOff>1295400</xdr:colOff>
      <xdr:row>1</xdr:row>
      <xdr:rowOff>152400</xdr:rowOff>
    </xdr:to>
    <xdr:pic>
      <xdr:nvPicPr>
        <xdr:cNvPr id="5" name="Picture 20" descr="标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66675"/>
          <a:ext cx="9144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iromasa.miyazaki@benline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4"/>
  <sheetViews>
    <sheetView tabSelected="1" workbookViewId="0">
      <selection activeCell="J351" sqref="J351"/>
    </sheetView>
  </sheetViews>
  <sheetFormatPr defaultRowHeight="15" customHeight="1"/>
  <cols>
    <col min="1" max="1" width="13.5" style="1" customWidth="1"/>
    <col min="2" max="2" width="18.5" style="1" customWidth="1"/>
    <col min="3" max="3" width="6.75" style="166" customWidth="1"/>
    <col min="4" max="4" width="2.875" style="102" customWidth="1"/>
    <col min="5" max="7" width="12.625" style="1" customWidth="1"/>
    <col min="8" max="8" width="14.375" style="2" customWidth="1"/>
    <col min="9" max="9" width="10.25" style="1" customWidth="1"/>
    <col min="10" max="10" width="30.75" style="1" customWidth="1"/>
    <col min="11" max="16384" width="9" style="1"/>
  </cols>
  <sheetData>
    <row r="1" spans="1:8" ht="34.5" customHeight="1">
      <c r="A1" s="263" t="s">
        <v>0</v>
      </c>
      <c r="B1" s="264"/>
      <c r="C1" s="264"/>
      <c r="D1" s="264"/>
      <c r="E1" s="264"/>
      <c r="F1" s="264"/>
      <c r="G1" s="264"/>
      <c r="H1" s="265"/>
    </row>
    <row r="2" spans="1:8" ht="34.5" customHeight="1" thickBot="1">
      <c r="A2" s="266"/>
      <c r="B2" s="267"/>
      <c r="C2" s="267"/>
      <c r="D2" s="267"/>
      <c r="E2" s="267"/>
      <c r="F2" s="267"/>
      <c r="G2" s="267"/>
      <c r="H2" s="268"/>
    </row>
    <row r="3" spans="1:8" s="2" customFormat="1" ht="18" customHeight="1" thickBot="1">
      <c r="A3" s="269" t="s">
        <v>1</v>
      </c>
      <c r="B3" s="270"/>
      <c r="C3" s="271"/>
      <c r="D3" s="271"/>
      <c r="E3" s="271"/>
      <c r="F3" s="271"/>
      <c r="G3" s="272"/>
    </row>
    <row r="4" spans="1:8" s="2" customFormat="1" ht="21.75" customHeight="1" thickBot="1">
      <c r="A4" s="134" t="s">
        <v>96</v>
      </c>
      <c r="B4" s="70" t="s">
        <v>2</v>
      </c>
      <c r="C4" s="273" t="s">
        <v>3</v>
      </c>
      <c r="D4" s="274"/>
      <c r="E4" s="3" t="s">
        <v>4</v>
      </c>
      <c r="F4" s="4" t="s">
        <v>5</v>
      </c>
      <c r="G4" s="5" t="s">
        <v>6</v>
      </c>
    </row>
    <row r="5" spans="1:8" s="2" customFormat="1" ht="14.25" customHeight="1">
      <c r="A5" s="3" t="s">
        <v>120</v>
      </c>
      <c r="B5" s="124" t="s">
        <v>7</v>
      </c>
      <c r="C5" s="136">
        <v>1852</v>
      </c>
      <c r="D5" s="6" t="s">
        <v>8</v>
      </c>
      <c r="E5" s="7">
        <v>43459</v>
      </c>
      <c r="F5" s="8">
        <f t="shared" ref="F5:F22" si="0">E5+3</f>
        <v>43462</v>
      </c>
      <c r="G5" s="9">
        <f t="shared" ref="G5:G22" si="1">F5+1</f>
        <v>43463</v>
      </c>
    </row>
    <row r="6" spans="1:8" s="2" customFormat="1" ht="14.25" customHeight="1" thickBot="1">
      <c r="A6" s="205" t="s">
        <v>119</v>
      </c>
      <c r="B6" s="207" t="s">
        <v>9</v>
      </c>
      <c r="C6" s="156">
        <v>1901</v>
      </c>
      <c r="D6" s="10" t="s">
        <v>8</v>
      </c>
      <c r="E6" s="11">
        <f>E5+4</f>
        <v>43463</v>
      </c>
      <c r="F6" s="11">
        <f t="shared" si="0"/>
        <v>43466</v>
      </c>
      <c r="G6" s="12">
        <f t="shared" si="1"/>
        <v>43467</v>
      </c>
    </row>
    <row r="7" spans="1:8" s="2" customFormat="1" ht="14.25" customHeight="1">
      <c r="A7" s="3" t="s">
        <v>120</v>
      </c>
      <c r="B7" s="70" t="str">
        <f>B5</f>
        <v>EASLINE NINGBO</v>
      </c>
      <c r="C7" s="136">
        <v>1901</v>
      </c>
      <c r="D7" s="6" t="s">
        <v>8</v>
      </c>
      <c r="E7" s="8">
        <f t="shared" ref="E7:E22" si="2">E5+7</f>
        <v>43466</v>
      </c>
      <c r="F7" s="8">
        <f t="shared" si="0"/>
        <v>43469</v>
      </c>
      <c r="G7" s="9">
        <f t="shared" si="1"/>
        <v>43470</v>
      </c>
    </row>
    <row r="8" spans="1:8" s="2" customFormat="1" ht="14.25" customHeight="1" thickBot="1">
      <c r="A8" s="205" t="s">
        <v>119</v>
      </c>
      <c r="B8" s="207" t="str">
        <f t="shared" ref="B8:B22" si="3">B6</f>
        <v>EASLINE DALIAN</v>
      </c>
      <c r="C8" s="137">
        <f t="shared" ref="C8:C22" si="4">C6+1</f>
        <v>1902</v>
      </c>
      <c r="D8" s="10" t="s">
        <v>8</v>
      </c>
      <c r="E8" s="11">
        <f t="shared" si="2"/>
        <v>43470</v>
      </c>
      <c r="F8" s="11">
        <f t="shared" si="0"/>
        <v>43473</v>
      </c>
      <c r="G8" s="12">
        <f t="shared" si="1"/>
        <v>43474</v>
      </c>
    </row>
    <row r="9" spans="1:8" s="2" customFormat="1" ht="14.25" customHeight="1">
      <c r="A9" s="3" t="s">
        <v>120</v>
      </c>
      <c r="B9" s="70" t="str">
        <f t="shared" si="3"/>
        <v>EASLINE NINGBO</v>
      </c>
      <c r="C9" s="139">
        <f t="shared" si="4"/>
        <v>1902</v>
      </c>
      <c r="D9" s="13" t="s">
        <v>8</v>
      </c>
      <c r="E9" s="14">
        <f t="shared" si="2"/>
        <v>43473</v>
      </c>
      <c r="F9" s="8">
        <f t="shared" si="0"/>
        <v>43476</v>
      </c>
      <c r="G9" s="9">
        <f t="shared" si="1"/>
        <v>43477</v>
      </c>
    </row>
    <row r="10" spans="1:8" s="2" customFormat="1" ht="14.25" customHeight="1" thickBot="1">
      <c r="A10" s="205" t="s">
        <v>119</v>
      </c>
      <c r="B10" s="207" t="str">
        <f t="shared" si="3"/>
        <v>EASLINE DALIAN</v>
      </c>
      <c r="C10" s="137">
        <f t="shared" si="4"/>
        <v>1903</v>
      </c>
      <c r="D10" s="10" t="s">
        <v>8</v>
      </c>
      <c r="E10" s="15">
        <f t="shared" si="2"/>
        <v>43477</v>
      </c>
      <c r="F10" s="11">
        <f t="shared" si="0"/>
        <v>43480</v>
      </c>
      <c r="G10" s="12">
        <f t="shared" si="1"/>
        <v>43481</v>
      </c>
    </row>
    <row r="11" spans="1:8" s="2" customFormat="1" ht="14.25" customHeight="1">
      <c r="A11" s="3" t="s">
        <v>120</v>
      </c>
      <c r="B11" s="70" t="str">
        <f t="shared" si="3"/>
        <v>EASLINE NINGBO</v>
      </c>
      <c r="C11" s="138">
        <f t="shared" si="4"/>
        <v>1903</v>
      </c>
      <c r="D11" s="6" t="s">
        <v>8</v>
      </c>
      <c r="E11" s="14">
        <f t="shared" si="2"/>
        <v>43480</v>
      </c>
      <c r="F11" s="8">
        <f t="shared" si="0"/>
        <v>43483</v>
      </c>
      <c r="G11" s="9">
        <f t="shared" si="1"/>
        <v>43484</v>
      </c>
    </row>
    <row r="12" spans="1:8" s="2" customFormat="1" ht="14.25" customHeight="1" thickBot="1">
      <c r="A12" s="205" t="s">
        <v>119</v>
      </c>
      <c r="B12" s="207" t="str">
        <f t="shared" si="3"/>
        <v>EASLINE DALIAN</v>
      </c>
      <c r="C12" s="137">
        <f t="shared" si="4"/>
        <v>1904</v>
      </c>
      <c r="D12" s="10" t="s">
        <v>8</v>
      </c>
      <c r="E12" s="15">
        <f t="shared" si="2"/>
        <v>43484</v>
      </c>
      <c r="F12" s="11">
        <f t="shared" si="0"/>
        <v>43487</v>
      </c>
      <c r="G12" s="12">
        <f t="shared" si="1"/>
        <v>43488</v>
      </c>
    </row>
    <row r="13" spans="1:8" s="2" customFormat="1" ht="14.25" customHeight="1">
      <c r="A13" s="3" t="s">
        <v>120</v>
      </c>
      <c r="B13" s="208" t="str">
        <f t="shared" si="3"/>
        <v>EASLINE NINGBO</v>
      </c>
      <c r="C13" s="140">
        <f t="shared" si="4"/>
        <v>1904</v>
      </c>
      <c r="D13" s="17" t="s">
        <v>8</v>
      </c>
      <c r="E13" s="18">
        <f t="shared" si="2"/>
        <v>43487</v>
      </c>
      <c r="F13" s="19">
        <f t="shared" si="0"/>
        <v>43490</v>
      </c>
      <c r="G13" s="20">
        <f t="shared" si="1"/>
        <v>43491</v>
      </c>
    </row>
    <row r="14" spans="1:8" s="2" customFormat="1" ht="14.25" customHeight="1" thickBot="1">
      <c r="A14" s="205" t="s">
        <v>119</v>
      </c>
      <c r="B14" s="207" t="str">
        <f>B6</f>
        <v>EASLINE DALIAN</v>
      </c>
      <c r="C14" s="137">
        <f t="shared" si="4"/>
        <v>1905</v>
      </c>
      <c r="D14" s="10" t="s">
        <v>8</v>
      </c>
      <c r="E14" s="15">
        <f t="shared" si="2"/>
        <v>43491</v>
      </c>
      <c r="F14" s="11">
        <f t="shared" si="0"/>
        <v>43494</v>
      </c>
      <c r="G14" s="12">
        <f t="shared" si="1"/>
        <v>43495</v>
      </c>
    </row>
    <row r="15" spans="1:8" s="2" customFormat="1" ht="14.25" customHeight="1">
      <c r="A15" s="3" t="s">
        <v>120</v>
      </c>
      <c r="B15" s="70" t="str">
        <f>B5</f>
        <v>EASLINE NINGBO</v>
      </c>
      <c r="C15" s="138">
        <f t="shared" si="4"/>
        <v>1905</v>
      </c>
      <c r="D15" s="6" t="s">
        <v>8</v>
      </c>
      <c r="E15" s="14">
        <f t="shared" si="2"/>
        <v>43494</v>
      </c>
      <c r="F15" s="8">
        <f t="shared" si="0"/>
        <v>43497</v>
      </c>
      <c r="G15" s="9">
        <f t="shared" si="1"/>
        <v>43498</v>
      </c>
    </row>
    <row r="16" spans="1:8" s="2" customFormat="1" ht="14.25" customHeight="1" thickBot="1">
      <c r="A16" s="205" t="s">
        <v>119</v>
      </c>
      <c r="B16" s="207" t="str">
        <f t="shared" si="3"/>
        <v>EASLINE DALIAN</v>
      </c>
      <c r="C16" s="137">
        <f t="shared" si="4"/>
        <v>1906</v>
      </c>
      <c r="D16" s="10" t="s">
        <v>8</v>
      </c>
      <c r="E16" s="15">
        <f t="shared" si="2"/>
        <v>43498</v>
      </c>
      <c r="F16" s="11">
        <f t="shared" si="0"/>
        <v>43501</v>
      </c>
      <c r="G16" s="12">
        <f t="shared" si="1"/>
        <v>43502</v>
      </c>
    </row>
    <row r="17" spans="1:7" ht="14.25" customHeight="1">
      <c r="A17" s="3" t="s">
        <v>120</v>
      </c>
      <c r="B17" s="70" t="s">
        <v>7</v>
      </c>
      <c r="C17" s="138">
        <f t="shared" si="4"/>
        <v>1906</v>
      </c>
      <c r="D17" s="6" t="s">
        <v>8</v>
      </c>
      <c r="E17" s="14">
        <f t="shared" si="2"/>
        <v>43501</v>
      </c>
      <c r="F17" s="8">
        <f t="shared" si="0"/>
        <v>43504</v>
      </c>
      <c r="G17" s="9">
        <f t="shared" si="1"/>
        <v>43505</v>
      </c>
    </row>
    <row r="18" spans="1:7" ht="14.25" customHeight="1" thickBot="1">
      <c r="A18" s="205" t="s">
        <v>119</v>
      </c>
      <c r="B18" s="207" t="str">
        <f>B16</f>
        <v>EASLINE DALIAN</v>
      </c>
      <c r="C18" s="137">
        <f t="shared" si="4"/>
        <v>1907</v>
      </c>
      <c r="D18" s="10" t="s">
        <v>8</v>
      </c>
      <c r="E18" s="15">
        <f t="shared" si="2"/>
        <v>43505</v>
      </c>
      <c r="F18" s="11">
        <f t="shared" si="0"/>
        <v>43508</v>
      </c>
      <c r="G18" s="12">
        <f t="shared" si="1"/>
        <v>43509</v>
      </c>
    </row>
    <row r="19" spans="1:7" ht="14.25" customHeight="1">
      <c r="A19" s="3" t="s">
        <v>120</v>
      </c>
      <c r="B19" s="70" t="str">
        <f t="shared" si="3"/>
        <v>EASLINE NINGBO</v>
      </c>
      <c r="C19" s="138">
        <f t="shared" si="4"/>
        <v>1907</v>
      </c>
      <c r="D19" s="6" t="s">
        <v>8</v>
      </c>
      <c r="E19" s="14">
        <f t="shared" si="2"/>
        <v>43508</v>
      </c>
      <c r="F19" s="8">
        <f t="shared" si="0"/>
        <v>43511</v>
      </c>
      <c r="G19" s="9">
        <f t="shared" si="1"/>
        <v>43512</v>
      </c>
    </row>
    <row r="20" spans="1:7" ht="14.25" customHeight="1" thickBot="1">
      <c r="A20" s="205" t="s">
        <v>119</v>
      </c>
      <c r="B20" s="207" t="str">
        <f t="shared" si="3"/>
        <v>EASLINE DALIAN</v>
      </c>
      <c r="C20" s="137">
        <f t="shared" si="4"/>
        <v>1908</v>
      </c>
      <c r="D20" s="10" t="s">
        <v>8</v>
      </c>
      <c r="E20" s="15">
        <f t="shared" si="2"/>
        <v>43512</v>
      </c>
      <c r="F20" s="11">
        <f t="shared" si="0"/>
        <v>43515</v>
      </c>
      <c r="G20" s="12">
        <f t="shared" si="1"/>
        <v>43516</v>
      </c>
    </row>
    <row r="21" spans="1:7" ht="14.25" hidden="1" customHeight="1">
      <c r="A21" s="3" t="s">
        <v>120</v>
      </c>
      <c r="B21" s="208" t="str">
        <f t="shared" si="3"/>
        <v>EASLINE NINGBO</v>
      </c>
      <c r="C21" s="140">
        <f t="shared" si="4"/>
        <v>1908</v>
      </c>
      <c r="D21" s="17" t="s">
        <v>8</v>
      </c>
      <c r="E21" s="18">
        <f t="shared" si="2"/>
        <v>43515</v>
      </c>
      <c r="F21" s="19">
        <f t="shared" si="0"/>
        <v>43518</v>
      </c>
      <c r="G21" s="20">
        <f t="shared" si="1"/>
        <v>43519</v>
      </c>
    </row>
    <row r="22" spans="1:7" ht="14.25" hidden="1" customHeight="1" thickBot="1">
      <c r="A22" s="205" t="s">
        <v>119</v>
      </c>
      <c r="B22" s="207" t="str">
        <f t="shared" si="3"/>
        <v>EASLINE DALIAN</v>
      </c>
      <c r="C22" s="137">
        <f t="shared" si="4"/>
        <v>1909</v>
      </c>
      <c r="D22" s="10" t="s">
        <v>8</v>
      </c>
      <c r="E22" s="15">
        <f t="shared" si="2"/>
        <v>43519</v>
      </c>
      <c r="F22" s="11">
        <f t="shared" si="0"/>
        <v>43522</v>
      </c>
      <c r="G22" s="12">
        <f t="shared" si="1"/>
        <v>43523</v>
      </c>
    </row>
    <row r="23" spans="1:7" ht="16.5" customHeight="1" thickBot="1">
      <c r="A23" s="275" t="s">
        <v>11</v>
      </c>
      <c r="B23" s="276"/>
      <c r="C23" s="276"/>
      <c r="D23" s="276"/>
      <c r="E23" s="276"/>
      <c r="F23" s="277"/>
      <c r="G23" s="2"/>
    </row>
    <row r="24" spans="1:7" ht="20.25" customHeight="1" thickBot="1">
      <c r="A24" s="174" t="s">
        <v>96</v>
      </c>
      <c r="B24" s="249" t="s">
        <v>2</v>
      </c>
      <c r="C24" s="278" t="s">
        <v>3</v>
      </c>
      <c r="D24" s="274"/>
      <c r="E24" s="249" t="s">
        <v>12</v>
      </c>
      <c r="F24" s="21" t="s">
        <v>13</v>
      </c>
      <c r="G24" s="2"/>
    </row>
    <row r="25" spans="1:7" ht="15.75" customHeight="1">
      <c r="A25" s="87" t="s">
        <v>121</v>
      </c>
      <c r="B25" s="227" t="s">
        <v>129</v>
      </c>
      <c r="C25" s="141">
        <f>C6</f>
        <v>1901</v>
      </c>
      <c r="D25" s="23" t="s">
        <v>8</v>
      </c>
      <c r="E25" s="24">
        <f>E6</f>
        <v>43463</v>
      </c>
      <c r="F25" s="25">
        <f t="shared" ref="F25:F33" si="5">E25+2</f>
        <v>43465</v>
      </c>
      <c r="G25" s="242"/>
    </row>
    <row r="26" spans="1:7" ht="15.75" customHeight="1">
      <c r="A26" s="26" t="s">
        <v>121</v>
      </c>
      <c r="B26" s="227" t="s">
        <v>129</v>
      </c>
      <c r="C26" s="125">
        <f>C25+1</f>
        <v>1902</v>
      </c>
      <c r="D26" s="27" t="s">
        <v>8</v>
      </c>
      <c r="E26" s="28">
        <f t="shared" ref="E26:E33" si="6">E25+7</f>
        <v>43470</v>
      </c>
      <c r="F26" s="29">
        <f t="shared" si="5"/>
        <v>43472</v>
      </c>
      <c r="G26" s="242"/>
    </row>
    <row r="27" spans="1:7" ht="15.75" customHeight="1">
      <c r="A27" s="26" t="s">
        <v>122</v>
      </c>
      <c r="B27" s="227" t="s">
        <v>129</v>
      </c>
      <c r="C27" s="125">
        <f>C10</f>
        <v>1903</v>
      </c>
      <c r="D27" s="27" t="s">
        <v>8</v>
      </c>
      <c r="E27" s="28">
        <f t="shared" si="6"/>
        <v>43477</v>
      </c>
      <c r="F27" s="29">
        <f t="shared" si="5"/>
        <v>43479</v>
      </c>
      <c r="G27" s="242"/>
    </row>
    <row r="28" spans="1:7" ht="15.75" customHeight="1">
      <c r="A28" s="26" t="s">
        <v>122</v>
      </c>
      <c r="B28" s="227" t="s">
        <v>129</v>
      </c>
      <c r="C28" s="125">
        <f>C12</f>
        <v>1904</v>
      </c>
      <c r="D28" s="27" t="s">
        <v>8</v>
      </c>
      <c r="E28" s="28">
        <f t="shared" si="6"/>
        <v>43484</v>
      </c>
      <c r="F28" s="29">
        <f t="shared" si="5"/>
        <v>43486</v>
      </c>
      <c r="G28" s="242"/>
    </row>
    <row r="29" spans="1:7" s="2" customFormat="1" ht="15.75" customHeight="1">
      <c r="A29" s="26" t="s">
        <v>122</v>
      </c>
      <c r="B29" s="243" t="s">
        <v>129</v>
      </c>
      <c r="C29" s="125">
        <f>C14</f>
        <v>1905</v>
      </c>
      <c r="D29" s="27" t="s">
        <v>8</v>
      </c>
      <c r="E29" s="28">
        <f t="shared" si="6"/>
        <v>43491</v>
      </c>
      <c r="F29" s="29">
        <f t="shared" si="5"/>
        <v>43493</v>
      </c>
      <c r="G29" s="242"/>
    </row>
    <row r="30" spans="1:7" ht="15.75" customHeight="1">
      <c r="A30" s="26" t="s">
        <v>122</v>
      </c>
      <c r="B30" s="227" t="s">
        <v>129</v>
      </c>
      <c r="C30" s="125">
        <f>C16</f>
        <v>1906</v>
      </c>
      <c r="D30" s="27" t="s">
        <v>8</v>
      </c>
      <c r="E30" s="28">
        <f t="shared" si="6"/>
        <v>43498</v>
      </c>
      <c r="F30" s="29">
        <f t="shared" si="5"/>
        <v>43500</v>
      </c>
      <c r="G30" s="242"/>
    </row>
    <row r="31" spans="1:7" ht="15.75" customHeight="1">
      <c r="A31" s="26" t="s">
        <v>122</v>
      </c>
      <c r="B31" s="227" t="s">
        <v>129</v>
      </c>
      <c r="C31" s="125">
        <f>C18</f>
        <v>1907</v>
      </c>
      <c r="D31" s="27" t="s">
        <v>8</v>
      </c>
      <c r="E31" s="28">
        <f t="shared" si="6"/>
        <v>43505</v>
      </c>
      <c r="F31" s="29">
        <f t="shared" si="5"/>
        <v>43507</v>
      </c>
      <c r="G31" s="242"/>
    </row>
    <row r="32" spans="1:7" ht="15.75" customHeight="1" thickBot="1">
      <c r="A32" s="26" t="s">
        <v>122</v>
      </c>
      <c r="B32" s="227" t="s">
        <v>129</v>
      </c>
      <c r="C32" s="125">
        <f>C20</f>
        <v>1908</v>
      </c>
      <c r="D32" s="27" t="s">
        <v>8</v>
      </c>
      <c r="E32" s="28">
        <f t="shared" si="6"/>
        <v>43512</v>
      </c>
      <c r="F32" s="29">
        <f t="shared" si="5"/>
        <v>43514</v>
      </c>
      <c r="G32" s="242"/>
    </row>
    <row r="33" spans="1:8" s="2" customFormat="1" ht="15.75" hidden="1" customHeight="1" thickBot="1">
      <c r="A33" s="206" t="s">
        <v>122</v>
      </c>
      <c r="B33" s="227" t="s">
        <v>129</v>
      </c>
      <c r="C33" s="142">
        <f>C22</f>
        <v>1909</v>
      </c>
      <c r="D33" s="30" t="s">
        <v>8</v>
      </c>
      <c r="E33" s="28">
        <f t="shared" si="6"/>
        <v>43519</v>
      </c>
      <c r="F33" s="29">
        <f t="shared" si="5"/>
        <v>43521</v>
      </c>
    </row>
    <row r="34" spans="1:8" s="190" customFormat="1" ht="16.5" customHeight="1" thickBot="1">
      <c r="A34" s="260" t="s">
        <v>14</v>
      </c>
      <c r="B34" s="261"/>
      <c r="C34" s="261"/>
      <c r="D34" s="261"/>
      <c r="E34" s="261"/>
      <c r="F34" s="262"/>
      <c r="G34" s="195"/>
    </row>
    <row r="35" spans="1:8" ht="17.25" customHeight="1" thickBot="1">
      <c r="A35" s="174" t="s">
        <v>96</v>
      </c>
      <c r="B35" s="248" t="s">
        <v>2</v>
      </c>
      <c r="C35" s="278" t="s">
        <v>3</v>
      </c>
      <c r="D35" s="274"/>
      <c r="E35" s="246" t="s">
        <v>12</v>
      </c>
      <c r="F35" s="21" t="s">
        <v>15</v>
      </c>
    </row>
    <row r="36" spans="1:8" s="2" customFormat="1" ht="13.5" customHeight="1">
      <c r="A36" s="213" t="s">
        <v>95</v>
      </c>
      <c r="B36" s="239" t="s">
        <v>134</v>
      </c>
      <c r="C36" s="250" t="s">
        <v>144</v>
      </c>
      <c r="D36" s="13" t="s">
        <v>8</v>
      </c>
      <c r="E36" s="32">
        <f>E5+2</f>
        <v>43461</v>
      </c>
      <c r="F36" s="20">
        <f>E36+3</f>
        <v>43464</v>
      </c>
    </row>
    <row r="37" spans="1:8" s="2" customFormat="1" ht="13.5" customHeight="1">
      <c r="A37" s="214" t="s">
        <v>94</v>
      </c>
      <c r="B37" s="241" t="s">
        <v>145</v>
      </c>
      <c r="C37" s="251" t="s">
        <v>146</v>
      </c>
      <c r="D37" s="33" t="s">
        <v>8</v>
      </c>
      <c r="E37" s="34">
        <f>E36+3</f>
        <v>43464</v>
      </c>
      <c r="F37" s="25">
        <f>E37+2</f>
        <v>43466</v>
      </c>
    </row>
    <row r="38" spans="1:8" ht="13.5" customHeight="1">
      <c r="A38" s="213" t="s">
        <v>95</v>
      </c>
      <c r="B38" s="211" t="str">
        <f>B37</f>
        <v>PACIFIC CARRIER</v>
      </c>
      <c r="C38" s="144" t="s">
        <v>147</v>
      </c>
      <c r="D38" s="36" t="s">
        <v>8</v>
      </c>
      <c r="E38" s="19">
        <f>E36+7</f>
        <v>43468</v>
      </c>
      <c r="F38" s="20">
        <f>E38+3</f>
        <v>43471</v>
      </c>
      <c r="G38" s="2"/>
      <c r="H38" s="1"/>
    </row>
    <row r="39" spans="1:8" ht="13.5" customHeight="1">
      <c r="A39" s="214" t="s">
        <v>95</v>
      </c>
      <c r="B39" s="211" t="str">
        <f>B36</f>
        <v>METHI BHUM</v>
      </c>
      <c r="C39" s="143">
        <f>C36+2</f>
        <v>1859</v>
      </c>
      <c r="D39" s="37" t="s">
        <v>8</v>
      </c>
      <c r="E39" s="19">
        <f>E8+1</f>
        <v>43471</v>
      </c>
      <c r="F39" s="20">
        <f>E39+2</f>
        <v>43473</v>
      </c>
      <c r="G39" s="2"/>
      <c r="H39" s="1"/>
    </row>
    <row r="40" spans="1:8" ht="13.5" customHeight="1">
      <c r="A40" s="213" t="s">
        <v>95</v>
      </c>
      <c r="B40" s="212" t="str">
        <f>B39</f>
        <v>METHI BHUM</v>
      </c>
      <c r="C40" s="144">
        <f>C39+1</f>
        <v>1860</v>
      </c>
      <c r="D40" s="36" t="s">
        <v>8</v>
      </c>
      <c r="E40" s="39">
        <f>E39+4</f>
        <v>43475</v>
      </c>
      <c r="F40" s="40">
        <f>E40+3</f>
        <v>43478</v>
      </c>
      <c r="G40" s="2"/>
      <c r="H40" s="1"/>
    </row>
    <row r="41" spans="1:8" ht="13.5" customHeight="1">
      <c r="A41" s="214" t="s">
        <v>95</v>
      </c>
      <c r="B41" s="209" t="str">
        <f>B38</f>
        <v>PACIFIC CARRIER</v>
      </c>
      <c r="C41" s="145">
        <f>C38+2</f>
        <v>1903</v>
      </c>
      <c r="D41" s="37" t="s">
        <v>8</v>
      </c>
      <c r="E41" s="34">
        <f t="shared" ref="E41:E46" si="7">E39+7</f>
        <v>43478</v>
      </c>
      <c r="F41" s="25">
        <f>E41+2</f>
        <v>43480</v>
      </c>
      <c r="G41" s="2"/>
      <c r="H41" s="1"/>
    </row>
    <row r="42" spans="1:8" ht="13.5" customHeight="1">
      <c r="A42" s="213" t="s">
        <v>95</v>
      </c>
      <c r="B42" s="212" t="str">
        <f>B41</f>
        <v>PACIFIC CARRIER</v>
      </c>
      <c r="C42" s="144">
        <f>C41+1</f>
        <v>1904</v>
      </c>
      <c r="D42" s="36" t="s">
        <v>8</v>
      </c>
      <c r="E42" s="39">
        <f t="shared" si="7"/>
        <v>43482</v>
      </c>
      <c r="F42" s="40">
        <f>E42+3</f>
        <v>43485</v>
      </c>
      <c r="G42" s="2"/>
      <c r="H42" s="1"/>
    </row>
    <row r="43" spans="1:8" ht="13.5" customHeight="1">
      <c r="A43" s="214" t="s">
        <v>95</v>
      </c>
      <c r="B43" s="211" t="str">
        <f>B36</f>
        <v>METHI BHUM</v>
      </c>
      <c r="C43" s="143">
        <f>C40+2</f>
        <v>1862</v>
      </c>
      <c r="D43" s="37" t="s">
        <v>8</v>
      </c>
      <c r="E43" s="19">
        <f t="shared" si="7"/>
        <v>43485</v>
      </c>
      <c r="F43" s="20">
        <f>E43+2</f>
        <v>43487</v>
      </c>
      <c r="G43" s="2"/>
      <c r="H43" s="1"/>
    </row>
    <row r="44" spans="1:8" ht="13.5" customHeight="1">
      <c r="A44" s="213" t="s">
        <v>95</v>
      </c>
      <c r="B44" s="212" t="str">
        <f>B43</f>
        <v>METHI BHUM</v>
      </c>
      <c r="C44" s="144">
        <f>C43+1</f>
        <v>1863</v>
      </c>
      <c r="D44" s="36" t="s">
        <v>8</v>
      </c>
      <c r="E44" s="39">
        <f t="shared" si="7"/>
        <v>43489</v>
      </c>
      <c r="F44" s="40">
        <f>E44+3</f>
        <v>43492</v>
      </c>
      <c r="G44" s="2"/>
      <c r="H44" s="1"/>
    </row>
    <row r="45" spans="1:8" ht="13.5" customHeight="1">
      <c r="A45" s="214" t="s">
        <v>95</v>
      </c>
      <c r="B45" s="209" t="str">
        <f>B38</f>
        <v>PACIFIC CARRIER</v>
      </c>
      <c r="C45" s="145">
        <f>C42+2</f>
        <v>1906</v>
      </c>
      <c r="D45" s="37" t="s">
        <v>8</v>
      </c>
      <c r="E45" s="34">
        <f t="shared" si="7"/>
        <v>43492</v>
      </c>
      <c r="F45" s="25">
        <f>E45+2</f>
        <v>43494</v>
      </c>
      <c r="G45" s="2"/>
      <c r="H45" s="1"/>
    </row>
    <row r="46" spans="1:8" ht="13.5" customHeight="1">
      <c r="A46" s="213" t="s">
        <v>95</v>
      </c>
      <c r="B46" s="211" t="str">
        <f>B45</f>
        <v>PACIFIC CARRIER</v>
      </c>
      <c r="C46" s="143">
        <f>C45+1</f>
        <v>1907</v>
      </c>
      <c r="D46" s="36" t="s">
        <v>8</v>
      </c>
      <c r="E46" s="19">
        <f t="shared" si="7"/>
        <v>43496</v>
      </c>
      <c r="F46" s="20">
        <f>E46+3</f>
        <v>43499</v>
      </c>
      <c r="G46" s="2"/>
      <c r="H46" s="1"/>
    </row>
    <row r="47" spans="1:8" ht="13.5" customHeight="1">
      <c r="A47" s="214" t="s">
        <v>95</v>
      </c>
      <c r="B47" s="211" t="str">
        <f>B44</f>
        <v>METHI BHUM</v>
      </c>
      <c r="C47" s="143">
        <f>C44+2</f>
        <v>1865</v>
      </c>
      <c r="D47" s="37" t="s">
        <v>8</v>
      </c>
      <c r="E47" s="19">
        <f>E16+1</f>
        <v>43499</v>
      </c>
      <c r="F47" s="20">
        <f>E47+2</f>
        <v>43501</v>
      </c>
      <c r="G47" s="2"/>
      <c r="H47" s="1"/>
    </row>
    <row r="48" spans="1:8" s="41" customFormat="1" ht="13.5" customHeight="1">
      <c r="A48" s="213" t="s">
        <v>95</v>
      </c>
      <c r="B48" s="212" t="str">
        <f>B47</f>
        <v>METHI BHUM</v>
      </c>
      <c r="C48" s="144">
        <f>C47+1</f>
        <v>1866</v>
      </c>
      <c r="D48" s="36" t="s">
        <v>8</v>
      </c>
      <c r="E48" s="39">
        <f>E47+4</f>
        <v>43503</v>
      </c>
      <c r="F48" s="40">
        <f>E48+3</f>
        <v>43506</v>
      </c>
      <c r="G48" s="2"/>
      <c r="H48" s="1"/>
    </row>
    <row r="49" spans="1:8" ht="13.5" customHeight="1">
      <c r="A49" s="214" t="s">
        <v>95</v>
      </c>
      <c r="B49" s="209" t="str">
        <f>B46</f>
        <v>PACIFIC CARRIER</v>
      </c>
      <c r="C49" s="145">
        <f>C46+2</f>
        <v>1909</v>
      </c>
      <c r="D49" s="37" t="s">
        <v>8</v>
      </c>
      <c r="E49" s="34">
        <f>E47+7</f>
        <v>43506</v>
      </c>
      <c r="F49" s="117">
        <f>E49+2</f>
        <v>43508</v>
      </c>
      <c r="G49" s="2"/>
      <c r="H49" s="1"/>
    </row>
    <row r="50" spans="1:8" ht="13.5" customHeight="1">
      <c r="A50" s="213" t="s">
        <v>95</v>
      </c>
      <c r="B50" s="212" t="str">
        <f>B49</f>
        <v>PACIFIC CARRIER</v>
      </c>
      <c r="C50" s="146">
        <f>C49+1</f>
        <v>1910</v>
      </c>
      <c r="D50" s="36" t="s">
        <v>8</v>
      </c>
      <c r="E50" s="39">
        <f>E48+7</f>
        <v>43510</v>
      </c>
      <c r="F50" s="118">
        <f>E50+3</f>
        <v>43513</v>
      </c>
      <c r="G50" s="2"/>
      <c r="H50" s="1"/>
    </row>
    <row r="51" spans="1:8" s="2" customFormat="1" ht="13.5" customHeight="1" thickBot="1">
      <c r="A51" s="214" t="s">
        <v>95</v>
      </c>
      <c r="B51" s="211" t="str">
        <f>B48</f>
        <v>METHI BHUM</v>
      </c>
      <c r="C51" s="143">
        <f>C48+2</f>
        <v>1868</v>
      </c>
      <c r="D51" s="37" t="s">
        <v>8</v>
      </c>
      <c r="E51" s="19">
        <f>E49+7</f>
        <v>43513</v>
      </c>
      <c r="F51" s="20">
        <f>E51+2</f>
        <v>43515</v>
      </c>
      <c r="H51" s="1"/>
    </row>
    <row r="52" spans="1:8" ht="13.5" hidden="1" customHeight="1">
      <c r="A52" s="213" t="s">
        <v>95</v>
      </c>
      <c r="B52" s="212" t="str">
        <f>B51</f>
        <v>METHI BHUM</v>
      </c>
      <c r="C52" s="144">
        <f>C51+1</f>
        <v>1869</v>
      </c>
      <c r="D52" s="33" t="s">
        <v>8</v>
      </c>
      <c r="E52" s="39">
        <f>E50+7</f>
        <v>43517</v>
      </c>
      <c r="F52" s="40">
        <f>E52+3</f>
        <v>43520</v>
      </c>
      <c r="G52" s="2"/>
      <c r="H52" s="1"/>
    </row>
    <row r="53" spans="1:8" ht="13.5" hidden="1" customHeight="1" thickBot="1">
      <c r="A53" s="215" t="s">
        <v>95</v>
      </c>
      <c r="B53" s="211" t="str">
        <f>B46</f>
        <v>PACIFIC CARRIER</v>
      </c>
      <c r="C53" s="147">
        <f>C50+2</f>
        <v>1912</v>
      </c>
      <c r="D53" s="42" t="s">
        <v>8</v>
      </c>
      <c r="E53" s="19">
        <f>E51+7</f>
        <v>43520</v>
      </c>
      <c r="F53" s="20">
        <f>E53+2</f>
        <v>43522</v>
      </c>
      <c r="G53" s="2"/>
      <c r="H53" s="1"/>
    </row>
    <row r="54" spans="1:8" s="2" customFormat="1" ht="18" customHeight="1" thickBot="1">
      <c r="A54" s="269" t="s">
        <v>16</v>
      </c>
      <c r="B54" s="270"/>
      <c r="C54" s="271"/>
      <c r="D54" s="271"/>
      <c r="E54" s="271"/>
      <c r="F54" s="271"/>
      <c r="G54" s="272"/>
    </row>
    <row r="55" spans="1:8" ht="21" customHeight="1" thickBot="1">
      <c r="A55" s="124" t="s">
        <v>96</v>
      </c>
      <c r="B55" s="31" t="s">
        <v>2</v>
      </c>
      <c r="C55" s="278" t="s">
        <v>3</v>
      </c>
      <c r="D55" s="274"/>
      <c r="E55" s="3" t="s">
        <v>17</v>
      </c>
      <c r="F55" s="3" t="s">
        <v>5</v>
      </c>
      <c r="G55" s="5" t="s">
        <v>6</v>
      </c>
      <c r="H55" s="1"/>
    </row>
    <row r="56" spans="1:8" ht="17.25" customHeight="1">
      <c r="A56" s="124" t="s">
        <v>97</v>
      </c>
      <c r="B56" s="175" t="s">
        <v>18</v>
      </c>
      <c r="C56" s="148">
        <v>1850</v>
      </c>
      <c r="D56" s="13" t="s">
        <v>8</v>
      </c>
      <c r="E56" s="8">
        <f>E57-4</f>
        <v>43458</v>
      </c>
      <c r="F56" s="8">
        <f t="shared" ref="F56:F73" si="8">E56+4</f>
        <v>43462</v>
      </c>
      <c r="G56" s="9"/>
      <c r="H56" s="1"/>
    </row>
    <row r="57" spans="1:8" ht="17.25" customHeight="1">
      <c r="A57" s="85" t="s">
        <v>118</v>
      </c>
      <c r="B57" s="22" t="str">
        <f>B6</f>
        <v>EASLINE DALIAN</v>
      </c>
      <c r="C57" s="247">
        <f>C6</f>
        <v>1901</v>
      </c>
      <c r="D57" s="37" t="s">
        <v>8</v>
      </c>
      <c r="E57" s="34">
        <f>E6-1</f>
        <v>43462</v>
      </c>
      <c r="F57" s="34">
        <f t="shared" si="8"/>
        <v>43466</v>
      </c>
      <c r="G57" s="25">
        <f t="shared" ref="G57:G73" si="9">F57+1</f>
        <v>43467</v>
      </c>
      <c r="H57" s="1"/>
    </row>
    <row r="58" spans="1:8" ht="17.25" customHeight="1">
      <c r="A58" s="176" t="s">
        <v>97</v>
      </c>
      <c r="B58" s="113" t="str">
        <f>B56</f>
        <v>EASTER EXPRESS</v>
      </c>
      <c r="C58" s="177">
        <f>C56+1</f>
        <v>1851</v>
      </c>
      <c r="D58" s="36" t="s">
        <v>8</v>
      </c>
      <c r="E58" s="39">
        <f>E56+7</f>
        <v>43465</v>
      </c>
      <c r="F58" s="39">
        <f t="shared" si="8"/>
        <v>43469</v>
      </c>
      <c r="G58" s="20"/>
      <c r="H58" s="43"/>
    </row>
    <row r="59" spans="1:8" ht="17.25" customHeight="1">
      <c r="A59" s="127" t="s">
        <v>118</v>
      </c>
      <c r="B59" s="111" t="str">
        <f>B8</f>
        <v>EASLINE DALIAN</v>
      </c>
      <c r="C59" s="149">
        <f>C8</f>
        <v>1902</v>
      </c>
      <c r="D59" s="44" t="s">
        <v>8</v>
      </c>
      <c r="E59" s="34">
        <f>E8-1</f>
        <v>43469</v>
      </c>
      <c r="F59" s="34">
        <f t="shared" si="8"/>
        <v>43473</v>
      </c>
      <c r="G59" s="25">
        <f t="shared" si="9"/>
        <v>43474</v>
      </c>
    </row>
    <row r="60" spans="1:8" ht="17.25" customHeight="1">
      <c r="A60" s="176" t="s">
        <v>97</v>
      </c>
      <c r="B60" s="35" t="str">
        <f>B58</f>
        <v>EASTER EXPRESS</v>
      </c>
      <c r="C60" s="150">
        <f>C58+1</f>
        <v>1852</v>
      </c>
      <c r="D60" s="36" t="s">
        <v>8</v>
      </c>
      <c r="E60" s="19">
        <f t="shared" ref="E60:E66" si="10">E58+7</f>
        <v>43472</v>
      </c>
      <c r="F60" s="19">
        <f t="shared" si="8"/>
        <v>43476</v>
      </c>
      <c r="G60" s="20"/>
    </row>
    <row r="61" spans="1:8" ht="17.25" customHeight="1">
      <c r="A61" s="85" t="s">
        <v>118</v>
      </c>
      <c r="B61" s="22" t="str">
        <f>B10</f>
        <v>EASLINE DALIAN</v>
      </c>
      <c r="C61" s="247">
        <f>C10</f>
        <v>1903</v>
      </c>
      <c r="D61" s="44" t="s">
        <v>8</v>
      </c>
      <c r="E61" s="34">
        <f t="shared" si="10"/>
        <v>43476</v>
      </c>
      <c r="F61" s="34">
        <f t="shared" si="8"/>
        <v>43480</v>
      </c>
      <c r="G61" s="20">
        <f t="shared" si="9"/>
        <v>43481</v>
      </c>
    </row>
    <row r="62" spans="1:8" s="2" customFormat="1" ht="17.25" customHeight="1">
      <c r="A62" s="176" t="s">
        <v>97</v>
      </c>
      <c r="B62" s="35" t="str">
        <f>B60</f>
        <v>EASTER EXPRESS</v>
      </c>
      <c r="C62" s="150">
        <f>C60+1</f>
        <v>1853</v>
      </c>
      <c r="D62" s="36" t="s">
        <v>8</v>
      </c>
      <c r="E62" s="19">
        <f t="shared" si="10"/>
        <v>43479</v>
      </c>
      <c r="F62" s="19">
        <f t="shared" si="8"/>
        <v>43483</v>
      </c>
      <c r="G62" s="40"/>
    </row>
    <row r="63" spans="1:8" s="2" customFormat="1" ht="17.25" customHeight="1">
      <c r="A63" s="85" t="s">
        <v>118</v>
      </c>
      <c r="B63" s="35" t="str">
        <f>B12</f>
        <v>EASLINE DALIAN</v>
      </c>
      <c r="C63" s="150">
        <f>C12</f>
        <v>1904</v>
      </c>
      <c r="D63" s="44" t="s">
        <v>8</v>
      </c>
      <c r="E63" s="19">
        <f t="shared" si="10"/>
        <v>43483</v>
      </c>
      <c r="F63" s="19">
        <f t="shared" si="8"/>
        <v>43487</v>
      </c>
      <c r="G63" s="25">
        <f t="shared" si="9"/>
        <v>43488</v>
      </c>
    </row>
    <row r="64" spans="1:8" s="2" customFormat="1" ht="17.25" customHeight="1">
      <c r="A64" s="176" t="s">
        <v>97</v>
      </c>
      <c r="B64" s="38" t="str">
        <f>B62</f>
        <v>EASTER EXPRESS</v>
      </c>
      <c r="C64" s="146">
        <f>C62+1</f>
        <v>1854</v>
      </c>
      <c r="D64" s="36" t="s">
        <v>8</v>
      </c>
      <c r="E64" s="39">
        <f t="shared" si="10"/>
        <v>43486</v>
      </c>
      <c r="F64" s="39">
        <f t="shared" si="8"/>
        <v>43490</v>
      </c>
      <c r="G64" s="20"/>
    </row>
    <row r="65" spans="1:8" s="2" customFormat="1" ht="17.25" customHeight="1">
      <c r="A65" s="85" t="s">
        <v>118</v>
      </c>
      <c r="B65" s="22" t="str">
        <f>B14</f>
        <v>EASLINE DALIAN</v>
      </c>
      <c r="C65" s="247">
        <f>C14</f>
        <v>1905</v>
      </c>
      <c r="D65" s="44" t="s">
        <v>8</v>
      </c>
      <c r="E65" s="34">
        <f t="shared" si="10"/>
        <v>43490</v>
      </c>
      <c r="F65" s="34">
        <f t="shared" si="8"/>
        <v>43494</v>
      </c>
      <c r="G65" s="20">
        <f t="shared" si="9"/>
        <v>43495</v>
      </c>
    </row>
    <row r="66" spans="1:8" ht="17.25" customHeight="1">
      <c r="A66" s="176" t="s">
        <v>97</v>
      </c>
      <c r="B66" s="115" t="str">
        <f>B64</f>
        <v>EASTER EXPRESS</v>
      </c>
      <c r="C66" s="150">
        <f>C64+1</f>
        <v>1855</v>
      </c>
      <c r="D66" s="36" t="s">
        <v>8</v>
      </c>
      <c r="E66" s="19">
        <f t="shared" si="10"/>
        <v>43493</v>
      </c>
      <c r="F66" s="19">
        <f t="shared" si="8"/>
        <v>43497</v>
      </c>
      <c r="G66" s="40"/>
      <c r="H66" s="43"/>
    </row>
    <row r="67" spans="1:8" ht="17.25" customHeight="1">
      <c r="A67" s="85" t="s">
        <v>118</v>
      </c>
      <c r="B67" s="111" t="str">
        <f>B16</f>
        <v>EASLINE DALIAN</v>
      </c>
      <c r="C67" s="149">
        <f>C16</f>
        <v>1906</v>
      </c>
      <c r="D67" s="44" t="s">
        <v>8</v>
      </c>
      <c r="E67" s="34">
        <f>E16-1</f>
        <v>43497</v>
      </c>
      <c r="F67" s="34">
        <f t="shared" si="8"/>
        <v>43501</v>
      </c>
      <c r="G67" s="25">
        <f t="shared" si="9"/>
        <v>43502</v>
      </c>
    </row>
    <row r="68" spans="1:8" ht="17.25" customHeight="1">
      <c r="A68" s="176" t="s">
        <v>97</v>
      </c>
      <c r="B68" s="35" t="str">
        <f>B66</f>
        <v>EASTER EXPRESS</v>
      </c>
      <c r="C68" s="150">
        <f>C66+1</f>
        <v>1856</v>
      </c>
      <c r="D68" s="36" t="s">
        <v>8</v>
      </c>
      <c r="E68" s="19">
        <f t="shared" ref="E68:E73" si="11">E66+7</f>
        <v>43500</v>
      </c>
      <c r="F68" s="19">
        <f t="shared" si="8"/>
        <v>43504</v>
      </c>
      <c r="G68" s="20"/>
    </row>
    <row r="69" spans="1:8" ht="17.25" customHeight="1">
      <c r="A69" s="85" t="s">
        <v>118</v>
      </c>
      <c r="B69" s="22" t="str">
        <f>B18</f>
        <v>EASLINE DALIAN</v>
      </c>
      <c r="C69" s="247">
        <f>C18</f>
        <v>1907</v>
      </c>
      <c r="D69" s="44" t="s">
        <v>8</v>
      </c>
      <c r="E69" s="34">
        <f t="shared" si="11"/>
        <v>43504</v>
      </c>
      <c r="F69" s="34">
        <f t="shared" si="8"/>
        <v>43508</v>
      </c>
      <c r="G69" s="20">
        <f t="shared" si="9"/>
        <v>43509</v>
      </c>
    </row>
    <row r="70" spans="1:8" ht="17.25" customHeight="1">
      <c r="A70" s="176" t="s">
        <v>97</v>
      </c>
      <c r="B70" s="35" t="str">
        <f>B68</f>
        <v>EASTER EXPRESS</v>
      </c>
      <c r="C70" s="150">
        <f>C68+1</f>
        <v>1857</v>
      </c>
      <c r="D70" s="36" t="s">
        <v>8</v>
      </c>
      <c r="E70" s="19">
        <f t="shared" si="11"/>
        <v>43507</v>
      </c>
      <c r="F70" s="19">
        <f t="shared" si="8"/>
        <v>43511</v>
      </c>
      <c r="G70" s="40"/>
    </row>
    <row r="71" spans="1:8" ht="17.25" customHeight="1" thickBot="1">
      <c r="A71" s="85" t="s">
        <v>118</v>
      </c>
      <c r="B71" s="35" t="str">
        <f>B20</f>
        <v>EASLINE DALIAN</v>
      </c>
      <c r="C71" s="150">
        <f>C20</f>
        <v>1908</v>
      </c>
      <c r="D71" s="44" t="s">
        <v>8</v>
      </c>
      <c r="E71" s="19">
        <f t="shared" si="11"/>
        <v>43511</v>
      </c>
      <c r="F71" s="19">
        <f t="shared" si="8"/>
        <v>43515</v>
      </c>
      <c r="G71" s="25">
        <f t="shared" si="9"/>
        <v>43516</v>
      </c>
    </row>
    <row r="72" spans="1:8" ht="17.25" hidden="1" customHeight="1">
      <c r="A72" s="176" t="s">
        <v>97</v>
      </c>
      <c r="B72" s="38" t="str">
        <f>B70</f>
        <v>EASTER EXPRESS</v>
      </c>
      <c r="C72" s="146">
        <f>C70+1</f>
        <v>1858</v>
      </c>
      <c r="D72" s="36" t="s">
        <v>8</v>
      </c>
      <c r="E72" s="39">
        <f t="shared" si="11"/>
        <v>43514</v>
      </c>
      <c r="F72" s="39">
        <f t="shared" si="8"/>
        <v>43518</v>
      </c>
      <c r="G72" s="20"/>
    </row>
    <row r="73" spans="1:8" ht="17.25" hidden="1" customHeight="1" thickBot="1">
      <c r="A73" s="85" t="s">
        <v>118</v>
      </c>
      <c r="B73" s="45" t="str">
        <f>B22</f>
        <v>EASLINE DALIAN</v>
      </c>
      <c r="C73" s="147">
        <f>C22</f>
        <v>1909</v>
      </c>
      <c r="D73" s="42" t="s">
        <v>8</v>
      </c>
      <c r="E73" s="11">
        <f t="shared" si="11"/>
        <v>43518</v>
      </c>
      <c r="F73" s="11">
        <f t="shared" si="8"/>
        <v>43522</v>
      </c>
      <c r="G73" s="12">
        <f t="shared" si="9"/>
        <v>43523</v>
      </c>
    </row>
    <row r="74" spans="1:8" s="190" customFormat="1" ht="17.25" customHeight="1" thickBot="1">
      <c r="A74" s="269" t="s">
        <v>19</v>
      </c>
      <c r="B74" s="270"/>
      <c r="C74" s="271"/>
      <c r="D74" s="271"/>
      <c r="E74" s="271"/>
      <c r="F74" s="271"/>
      <c r="G74" s="272"/>
      <c r="H74" s="189"/>
    </row>
    <row r="75" spans="1:8" ht="18.75" customHeight="1" thickBot="1">
      <c r="A75" s="134" t="s">
        <v>96</v>
      </c>
      <c r="B75" s="249" t="s">
        <v>2</v>
      </c>
      <c r="C75" s="278" t="s">
        <v>3</v>
      </c>
      <c r="D75" s="274"/>
      <c r="E75" s="47" t="s">
        <v>20</v>
      </c>
      <c r="F75" s="249" t="s">
        <v>5</v>
      </c>
      <c r="G75" s="21" t="s">
        <v>21</v>
      </c>
    </row>
    <row r="76" spans="1:8" ht="14.25" customHeight="1">
      <c r="A76" s="179" t="s">
        <v>98</v>
      </c>
      <c r="B76" s="252" t="s">
        <v>137</v>
      </c>
      <c r="C76" s="151">
        <v>1017</v>
      </c>
      <c r="D76" s="48" t="s">
        <v>8</v>
      </c>
      <c r="E76" s="19">
        <f>E78-2</f>
        <v>43458</v>
      </c>
      <c r="F76" s="49">
        <f t="shared" ref="F76:F87" si="12">E76+2</f>
        <v>43460</v>
      </c>
      <c r="G76" s="20">
        <f>F76+1</f>
        <v>43461</v>
      </c>
      <c r="H76" s="229"/>
    </row>
    <row r="77" spans="1:8" ht="14.25" hidden="1" customHeight="1">
      <c r="A77" s="180" t="s">
        <v>99</v>
      </c>
      <c r="B77" s="217" t="s">
        <v>87</v>
      </c>
      <c r="C77" s="152">
        <v>1802</v>
      </c>
      <c r="D77" s="50" t="s">
        <v>8</v>
      </c>
      <c r="E77" s="19">
        <f>E76</f>
        <v>43458</v>
      </c>
      <c r="F77" s="49">
        <f>E77+1</f>
        <v>43459</v>
      </c>
      <c r="G77" s="20"/>
      <c r="H77" s="188"/>
    </row>
    <row r="78" spans="1:8" ht="14.25" customHeight="1">
      <c r="A78" s="182" t="s">
        <v>123</v>
      </c>
      <c r="B78" s="128" t="s">
        <v>10</v>
      </c>
      <c r="C78" s="153">
        <f>C5</f>
        <v>1852</v>
      </c>
      <c r="D78" s="50" t="s">
        <v>8</v>
      </c>
      <c r="E78" s="19">
        <f>E5+1</f>
        <v>43460</v>
      </c>
      <c r="F78" s="49">
        <f t="shared" si="12"/>
        <v>43462</v>
      </c>
      <c r="G78" s="20">
        <f>F78+1</f>
        <v>43463</v>
      </c>
      <c r="H78" s="229"/>
    </row>
    <row r="79" spans="1:8" ht="14.25" customHeight="1">
      <c r="A79" s="181" t="s">
        <v>100</v>
      </c>
      <c r="B79" s="128" t="str">
        <f>B56</f>
        <v>EASTER EXPRESS</v>
      </c>
      <c r="C79" s="140">
        <f>C56</f>
        <v>1850</v>
      </c>
      <c r="D79" s="17" t="s">
        <v>8</v>
      </c>
      <c r="E79" s="19">
        <f>E78</f>
        <v>43460</v>
      </c>
      <c r="F79" s="49">
        <f t="shared" si="12"/>
        <v>43462</v>
      </c>
      <c r="G79" s="20"/>
      <c r="H79" s="229"/>
    </row>
    <row r="80" spans="1:8" ht="14.25" hidden="1" customHeight="1">
      <c r="A80" s="182"/>
      <c r="B80" s="128" t="s">
        <v>22</v>
      </c>
      <c r="C80" s="154" t="s">
        <v>23</v>
      </c>
      <c r="D80" s="51"/>
      <c r="E80" s="52">
        <f>E79+2</f>
        <v>43462</v>
      </c>
      <c r="F80" s="49">
        <f t="shared" si="12"/>
        <v>43464</v>
      </c>
      <c r="G80" s="20"/>
    </row>
    <row r="81" spans="1:8" ht="14.25" hidden="1" customHeight="1">
      <c r="A81" s="183"/>
      <c r="B81" s="218" t="str">
        <f>B200</f>
        <v>TAI PING</v>
      </c>
      <c r="C81" s="155">
        <f>C200</f>
        <v>8762</v>
      </c>
      <c r="D81" s="17" t="s">
        <v>8</v>
      </c>
      <c r="E81" s="19">
        <f>E200+1</f>
        <v>43463</v>
      </c>
      <c r="F81" s="49">
        <f t="shared" si="12"/>
        <v>43465</v>
      </c>
      <c r="G81" s="53"/>
    </row>
    <row r="82" spans="1:8" s="2" customFormat="1" ht="14.25" customHeight="1">
      <c r="A82" s="184" t="s">
        <v>101</v>
      </c>
      <c r="B82" s="230" t="s">
        <v>154</v>
      </c>
      <c r="C82" s="156">
        <v>1839</v>
      </c>
      <c r="D82" s="17" t="s">
        <v>8</v>
      </c>
      <c r="E82" s="19">
        <f>E81+1</f>
        <v>43464</v>
      </c>
      <c r="F82" s="49">
        <f t="shared" si="12"/>
        <v>43466</v>
      </c>
      <c r="G82" s="53"/>
      <c r="H82" s="229"/>
    </row>
    <row r="83" spans="1:8" ht="14.25" hidden="1" customHeight="1">
      <c r="A83" s="185"/>
      <c r="B83" s="219" t="s">
        <v>24</v>
      </c>
      <c r="C83" s="156">
        <v>1002</v>
      </c>
      <c r="D83" s="17" t="s">
        <v>8</v>
      </c>
      <c r="E83" s="19">
        <f>E78+4</f>
        <v>43464</v>
      </c>
      <c r="F83" s="49">
        <f>E83+2</f>
        <v>43466</v>
      </c>
      <c r="G83" s="54">
        <f>F83+2</f>
        <v>43468</v>
      </c>
    </row>
    <row r="84" spans="1:8" ht="14.25" customHeight="1" thickBot="1">
      <c r="A84" s="181" t="s">
        <v>102</v>
      </c>
      <c r="B84" s="238" t="s">
        <v>138</v>
      </c>
      <c r="C84" s="156">
        <v>1812</v>
      </c>
      <c r="D84" s="17" t="s">
        <v>8</v>
      </c>
      <c r="E84" s="19">
        <f>E83</f>
        <v>43464</v>
      </c>
      <c r="F84" s="49">
        <f t="shared" si="12"/>
        <v>43466</v>
      </c>
      <c r="G84" s="20">
        <f>F84+2</f>
        <v>43468</v>
      </c>
      <c r="H84" s="253"/>
    </row>
    <row r="85" spans="1:8" ht="14.25" customHeight="1">
      <c r="A85" s="179" t="s">
        <v>98</v>
      </c>
      <c r="B85" s="228" t="str">
        <f>B76</f>
        <v>FPMC CONTAINER 9</v>
      </c>
      <c r="C85" s="178">
        <f>C76+1</f>
        <v>1018</v>
      </c>
      <c r="D85" s="6" t="s">
        <v>8</v>
      </c>
      <c r="E85" s="8">
        <f>E76+7</f>
        <v>43465</v>
      </c>
      <c r="F85" s="55">
        <f t="shared" si="12"/>
        <v>43467</v>
      </c>
      <c r="G85" s="9">
        <f>F85+1</f>
        <v>43468</v>
      </c>
    </row>
    <row r="86" spans="1:8" ht="14.25" hidden="1" customHeight="1">
      <c r="A86" s="180" t="s">
        <v>99</v>
      </c>
      <c r="B86" s="217" t="s">
        <v>88</v>
      </c>
      <c r="C86" s="157" t="s">
        <v>89</v>
      </c>
      <c r="D86" s="17" t="s">
        <v>8</v>
      </c>
      <c r="E86" s="19">
        <f>E85</f>
        <v>43465</v>
      </c>
      <c r="F86" s="49">
        <f>E86+1</f>
        <v>43466</v>
      </c>
      <c r="G86" s="20"/>
    </row>
    <row r="87" spans="1:8" ht="14.25" customHeight="1">
      <c r="A87" s="182" t="s">
        <v>123</v>
      </c>
      <c r="B87" s="128" t="str">
        <f>B78</f>
        <v>EASLINE QINGDAO</v>
      </c>
      <c r="C87" s="140">
        <f>C7</f>
        <v>1901</v>
      </c>
      <c r="D87" s="17" t="s">
        <v>8</v>
      </c>
      <c r="E87" s="19">
        <f t="shared" ref="E87:E92" si="13">E78+7</f>
        <v>43467</v>
      </c>
      <c r="F87" s="49">
        <f t="shared" si="12"/>
        <v>43469</v>
      </c>
      <c r="G87" s="20">
        <f>F87+1</f>
        <v>43470</v>
      </c>
    </row>
    <row r="88" spans="1:8" ht="14.25" customHeight="1">
      <c r="A88" s="181" t="s">
        <v>100</v>
      </c>
      <c r="B88" s="128" t="str">
        <f>B58</f>
        <v>EASTER EXPRESS</v>
      </c>
      <c r="C88" s="140">
        <f>C78</f>
        <v>1852</v>
      </c>
      <c r="D88" s="17" t="s">
        <v>8</v>
      </c>
      <c r="E88" s="19">
        <f t="shared" si="13"/>
        <v>43467</v>
      </c>
      <c r="F88" s="49">
        <f>F58</f>
        <v>43469</v>
      </c>
      <c r="G88" s="20"/>
    </row>
    <row r="89" spans="1:8" ht="14.25" hidden="1" customHeight="1">
      <c r="A89" s="182"/>
      <c r="B89" s="128" t="str">
        <f>B80</f>
        <v>CARINA STAR</v>
      </c>
      <c r="C89" s="154" t="s">
        <v>25</v>
      </c>
      <c r="D89" s="51"/>
      <c r="E89" s="19">
        <f t="shared" si="13"/>
        <v>43469</v>
      </c>
      <c r="F89" s="49">
        <f>F80+7</f>
        <v>43471</v>
      </c>
      <c r="G89" s="20"/>
    </row>
    <row r="90" spans="1:8" ht="14.25" hidden="1" customHeight="1">
      <c r="A90" s="183"/>
      <c r="B90" s="128" t="str">
        <f>B81</f>
        <v>TAI PING</v>
      </c>
      <c r="C90" s="140">
        <f>C81+1</f>
        <v>8763</v>
      </c>
      <c r="D90" s="17" t="s">
        <v>8</v>
      </c>
      <c r="E90" s="19">
        <f t="shared" si="13"/>
        <v>43470</v>
      </c>
      <c r="F90" s="49">
        <f>F81+7</f>
        <v>43472</v>
      </c>
      <c r="G90" s="20"/>
    </row>
    <row r="91" spans="1:8" ht="14.25" customHeight="1">
      <c r="A91" s="184" t="s">
        <v>101</v>
      </c>
      <c r="B91" s="230" t="s">
        <v>130</v>
      </c>
      <c r="C91" s="156">
        <v>1901</v>
      </c>
      <c r="D91" s="17" t="s">
        <v>8</v>
      </c>
      <c r="E91" s="19">
        <f t="shared" si="13"/>
        <v>43471</v>
      </c>
      <c r="F91" s="49">
        <f>E91+2</f>
        <v>43473</v>
      </c>
      <c r="G91" s="56"/>
    </row>
    <row r="92" spans="1:8" ht="14.25" hidden="1" customHeight="1">
      <c r="A92" s="185"/>
      <c r="B92" s="128" t="s">
        <v>26</v>
      </c>
      <c r="C92" s="140">
        <f>C83+1</f>
        <v>1003</v>
      </c>
      <c r="D92" s="17" t="s">
        <v>8</v>
      </c>
      <c r="E92" s="19">
        <f t="shared" si="13"/>
        <v>43471</v>
      </c>
      <c r="F92" s="49">
        <f>E92+2</f>
        <v>43473</v>
      </c>
      <c r="G92" s="20">
        <f>F92+2</f>
        <v>43475</v>
      </c>
      <c r="H92" s="57" t="s">
        <v>27</v>
      </c>
    </row>
    <row r="93" spans="1:8" ht="14.25" customHeight="1" thickBot="1">
      <c r="A93" s="181" t="s">
        <v>102</v>
      </c>
      <c r="B93" s="220" t="str">
        <f>B84</f>
        <v>VITA N</v>
      </c>
      <c r="C93" s="137">
        <v>1901</v>
      </c>
      <c r="D93" s="10" t="s">
        <v>8</v>
      </c>
      <c r="E93" s="11">
        <f>E91</f>
        <v>43471</v>
      </c>
      <c r="F93" s="58">
        <f>E93+2</f>
        <v>43473</v>
      </c>
      <c r="G93" s="12">
        <f>F93+2</f>
        <v>43475</v>
      </c>
    </row>
    <row r="94" spans="1:8" ht="14.25" customHeight="1">
      <c r="A94" s="179" t="s">
        <v>103</v>
      </c>
      <c r="B94" s="216" t="str">
        <f>B85</f>
        <v>FPMC CONTAINER 9</v>
      </c>
      <c r="C94" s="140">
        <f>C85+1</f>
        <v>1019</v>
      </c>
      <c r="D94" s="17" t="s">
        <v>8</v>
      </c>
      <c r="E94" s="19">
        <f>E85+7</f>
        <v>43472</v>
      </c>
      <c r="F94" s="49">
        <f>F85+7</f>
        <v>43474</v>
      </c>
      <c r="G94" s="20">
        <f>G85+7</f>
        <v>43475</v>
      </c>
      <c r="H94" s="57"/>
    </row>
    <row r="95" spans="1:8" ht="14.25" hidden="1" customHeight="1">
      <c r="A95" s="186"/>
      <c r="B95" s="217" t="s">
        <v>90</v>
      </c>
      <c r="C95" s="157" t="s">
        <v>89</v>
      </c>
      <c r="D95" s="17" t="s">
        <v>8</v>
      </c>
      <c r="E95" s="19">
        <f>E94</f>
        <v>43472</v>
      </c>
      <c r="F95" s="49">
        <f>E95+1</f>
        <v>43473</v>
      </c>
      <c r="G95" s="20"/>
      <c r="H95" s="57"/>
    </row>
    <row r="96" spans="1:8" ht="14.25" customHeight="1">
      <c r="A96" s="182" t="s">
        <v>124</v>
      </c>
      <c r="B96" s="128" t="str">
        <f>B87</f>
        <v>EASLINE QINGDAO</v>
      </c>
      <c r="C96" s="140">
        <f>C9</f>
        <v>1902</v>
      </c>
      <c r="D96" s="17" t="s">
        <v>8</v>
      </c>
      <c r="E96" s="19">
        <f t="shared" ref="E96:F99" si="14">E87+7</f>
        <v>43474</v>
      </c>
      <c r="F96" s="49">
        <f t="shared" si="14"/>
        <v>43476</v>
      </c>
      <c r="G96" s="20">
        <f>F96+1</f>
        <v>43477</v>
      </c>
    </row>
    <row r="97" spans="1:8" ht="14.25" customHeight="1">
      <c r="A97" s="181" t="s">
        <v>100</v>
      </c>
      <c r="B97" s="128" t="str">
        <f>B88</f>
        <v>EASTER EXPRESS</v>
      </c>
      <c r="C97" s="140">
        <f>C87</f>
        <v>1901</v>
      </c>
      <c r="D97" s="17" t="s">
        <v>8</v>
      </c>
      <c r="E97" s="19">
        <f t="shared" si="14"/>
        <v>43474</v>
      </c>
      <c r="F97" s="49">
        <f t="shared" si="14"/>
        <v>43476</v>
      </c>
      <c r="G97" s="20"/>
    </row>
    <row r="98" spans="1:8" ht="14.25" hidden="1" customHeight="1">
      <c r="A98" s="182"/>
      <c r="B98" s="128" t="str">
        <f>B89</f>
        <v>CARINA STAR</v>
      </c>
      <c r="C98" s="154" t="s">
        <v>29</v>
      </c>
      <c r="D98" s="51"/>
      <c r="E98" s="19">
        <f t="shared" si="14"/>
        <v>43476</v>
      </c>
      <c r="F98" s="49">
        <f t="shared" si="14"/>
        <v>43478</v>
      </c>
      <c r="G98" s="20"/>
    </row>
    <row r="99" spans="1:8" ht="14.25" hidden="1" customHeight="1">
      <c r="A99" s="182"/>
      <c r="B99" s="128" t="str">
        <f>B81</f>
        <v>TAI PING</v>
      </c>
      <c r="C99" s="140">
        <f>C90+1</f>
        <v>8764</v>
      </c>
      <c r="D99" s="17" t="s">
        <v>8</v>
      </c>
      <c r="E99" s="19">
        <f t="shared" si="14"/>
        <v>43477</v>
      </c>
      <c r="F99" s="49">
        <f t="shared" si="14"/>
        <v>43479</v>
      </c>
      <c r="G99" s="20"/>
    </row>
    <row r="100" spans="1:8" s="2" customFormat="1" ht="14.25" customHeight="1">
      <c r="A100" s="184" t="s">
        <v>104</v>
      </c>
      <c r="B100" s="230" t="s">
        <v>155</v>
      </c>
      <c r="C100" s="156">
        <v>1902</v>
      </c>
      <c r="D100" s="17" t="s">
        <v>8</v>
      </c>
      <c r="E100" s="19">
        <f>E96+4</f>
        <v>43478</v>
      </c>
      <c r="F100" s="49">
        <f>F96+4</f>
        <v>43480</v>
      </c>
      <c r="G100" s="59"/>
    </row>
    <row r="101" spans="1:8" ht="14.25" hidden="1" customHeight="1">
      <c r="A101" s="182"/>
      <c r="B101" s="128" t="str">
        <f>B92</f>
        <v>KHARIS JUPITER</v>
      </c>
      <c r="C101" s="140">
        <f>C92+1</f>
        <v>1004</v>
      </c>
      <c r="D101" s="17" t="s">
        <v>8</v>
      </c>
      <c r="E101" s="19">
        <f>E92+7</f>
        <v>43478</v>
      </c>
      <c r="F101" s="49">
        <f>E101+2</f>
        <v>43480</v>
      </c>
      <c r="G101" s="20">
        <f>F101+2</f>
        <v>43482</v>
      </c>
      <c r="H101" s="57"/>
    </row>
    <row r="102" spans="1:8" ht="14.25" customHeight="1" thickBot="1">
      <c r="A102" s="187" t="s">
        <v>102</v>
      </c>
      <c r="B102" s="128" t="str">
        <f>B93</f>
        <v>VITA N</v>
      </c>
      <c r="C102" s="140">
        <f>C93+1</f>
        <v>1902</v>
      </c>
      <c r="D102" s="17" t="s">
        <v>8</v>
      </c>
      <c r="E102" s="19">
        <f>E100</f>
        <v>43478</v>
      </c>
      <c r="F102" s="49">
        <f>E102+2</f>
        <v>43480</v>
      </c>
      <c r="G102" s="20">
        <f>F102+2</f>
        <v>43482</v>
      </c>
    </row>
    <row r="103" spans="1:8" ht="14.25" customHeight="1">
      <c r="A103" s="179" t="s">
        <v>103</v>
      </c>
      <c r="B103" s="216" t="str">
        <f>B94</f>
        <v>FPMC CONTAINER 9</v>
      </c>
      <c r="C103" s="138">
        <f>C94+1</f>
        <v>1020</v>
      </c>
      <c r="D103" s="6" t="s">
        <v>8</v>
      </c>
      <c r="E103" s="8">
        <f>E94+7</f>
        <v>43479</v>
      </c>
      <c r="F103" s="55">
        <f>F94+7</f>
        <v>43481</v>
      </c>
      <c r="G103" s="9">
        <f>G94+7</f>
        <v>43482</v>
      </c>
      <c r="H103" s="57"/>
    </row>
    <row r="104" spans="1:8" ht="14.25" hidden="1" customHeight="1">
      <c r="A104" s="186"/>
      <c r="B104" s="217" t="s">
        <v>28</v>
      </c>
      <c r="C104" s="157" t="s">
        <v>89</v>
      </c>
      <c r="D104" s="17" t="s">
        <v>8</v>
      </c>
      <c r="E104" s="19">
        <f>E103</f>
        <v>43479</v>
      </c>
      <c r="F104" s="49">
        <f>E104+1</f>
        <v>43480</v>
      </c>
      <c r="G104" s="20"/>
      <c r="H104" s="57"/>
    </row>
    <row r="105" spans="1:8" ht="14.25" customHeight="1">
      <c r="A105" s="182" t="s">
        <v>124</v>
      </c>
      <c r="B105" s="208" t="str">
        <f>B96</f>
        <v>EASLINE QINGDAO</v>
      </c>
      <c r="C105" s="140">
        <f>C11</f>
        <v>1903</v>
      </c>
      <c r="D105" s="17" t="s">
        <v>8</v>
      </c>
      <c r="E105" s="19">
        <f t="shared" ref="E105:F109" si="15">E96+7</f>
        <v>43481</v>
      </c>
      <c r="F105" s="49">
        <f t="shared" si="15"/>
        <v>43483</v>
      </c>
      <c r="G105" s="20">
        <f>F105+1</f>
        <v>43484</v>
      </c>
    </row>
    <row r="106" spans="1:8" ht="14.25" customHeight="1">
      <c r="A106" s="181" t="s">
        <v>100</v>
      </c>
      <c r="B106" s="128" t="str">
        <f>B97</f>
        <v>EASTER EXPRESS</v>
      </c>
      <c r="C106" s="153">
        <f>C96</f>
        <v>1902</v>
      </c>
      <c r="D106" s="50" t="s">
        <v>8</v>
      </c>
      <c r="E106" s="60">
        <f t="shared" si="15"/>
        <v>43481</v>
      </c>
      <c r="F106" s="61">
        <f t="shared" si="15"/>
        <v>43483</v>
      </c>
      <c r="G106" s="20"/>
    </row>
    <row r="107" spans="1:8" ht="14.25" hidden="1" customHeight="1">
      <c r="A107" s="182"/>
      <c r="B107" s="128" t="str">
        <f>B98</f>
        <v>CARINA STAR</v>
      </c>
      <c r="C107" s="154" t="s">
        <v>30</v>
      </c>
      <c r="D107" s="51"/>
      <c r="E107" s="60">
        <f t="shared" si="15"/>
        <v>43483</v>
      </c>
      <c r="F107" s="61">
        <f t="shared" si="15"/>
        <v>43485</v>
      </c>
      <c r="G107" s="20"/>
    </row>
    <row r="108" spans="1:8" ht="14.25" hidden="1" customHeight="1">
      <c r="A108" s="182"/>
      <c r="B108" s="128" t="str">
        <f>B81</f>
        <v>TAI PING</v>
      </c>
      <c r="C108" s="153">
        <f>C99+1</f>
        <v>8765</v>
      </c>
      <c r="D108" s="50" t="s">
        <v>8</v>
      </c>
      <c r="E108" s="60">
        <f t="shared" si="15"/>
        <v>43484</v>
      </c>
      <c r="F108" s="61">
        <f t="shared" si="15"/>
        <v>43486</v>
      </c>
      <c r="G108" s="20"/>
    </row>
    <row r="109" spans="1:8" ht="14.25" customHeight="1">
      <c r="A109" s="184" t="s">
        <v>104</v>
      </c>
      <c r="B109" s="219" t="str">
        <f>B91</f>
        <v>ISARA BHUM</v>
      </c>
      <c r="C109" s="156">
        <f>C91+2</f>
        <v>1903</v>
      </c>
      <c r="D109" s="17" t="s">
        <v>8</v>
      </c>
      <c r="E109" s="60">
        <f t="shared" si="15"/>
        <v>43485</v>
      </c>
      <c r="F109" s="61">
        <f t="shared" si="15"/>
        <v>43487</v>
      </c>
      <c r="G109" s="59"/>
    </row>
    <row r="110" spans="1:8" ht="14.25" hidden="1" customHeight="1">
      <c r="A110" s="182"/>
      <c r="B110" s="128" t="str">
        <f>B101</f>
        <v>KHARIS JUPITER</v>
      </c>
      <c r="C110" s="140">
        <f>C101+1</f>
        <v>1005</v>
      </c>
      <c r="D110" s="17" t="s">
        <v>8</v>
      </c>
      <c r="E110" s="60">
        <f>E101+7</f>
        <v>43485</v>
      </c>
      <c r="F110" s="61">
        <f>E110+2</f>
        <v>43487</v>
      </c>
      <c r="G110" s="20">
        <f>F110+2</f>
        <v>43489</v>
      </c>
      <c r="H110" s="57"/>
    </row>
    <row r="111" spans="1:8" ht="14.25" customHeight="1" thickBot="1">
      <c r="A111" s="187" t="s">
        <v>102</v>
      </c>
      <c r="B111" s="220" t="str">
        <f>B102</f>
        <v>VITA N</v>
      </c>
      <c r="C111" s="137">
        <f>C102+1</f>
        <v>1903</v>
      </c>
      <c r="D111" s="10" t="s">
        <v>8</v>
      </c>
      <c r="E111" s="62">
        <f>E102+7</f>
        <v>43485</v>
      </c>
      <c r="F111" s="63">
        <f>F102+7</f>
        <v>43487</v>
      </c>
      <c r="G111" s="12">
        <f>F111+2</f>
        <v>43489</v>
      </c>
    </row>
    <row r="112" spans="1:8" ht="14.25" customHeight="1">
      <c r="A112" s="179" t="s">
        <v>103</v>
      </c>
      <c r="B112" s="216" t="str">
        <f>B103</f>
        <v>FPMC CONTAINER 9</v>
      </c>
      <c r="C112" s="138">
        <f>C103+1</f>
        <v>1021</v>
      </c>
      <c r="D112" s="6" t="s">
        <v>8</v>
      </c>
      <c r="E112" s="8">
        <f>E103+7</f>
        <v>43486</v>
      </c>
      <c r="F112" s="55">
        <f>F103+7</f>
        <v>43488</v>
      </c>
      <c r="G112" s="9">
        <f>G103+7</f>
        <v>43489</v>
      </c>
      <c r="H112" s="57"/>
    </row>
    <row r="113" spans="1:8" ht="14.25" hidden="1" customHeight="1">
      <c r="A113" s="186"/>
      <c r="B113" s="217" t="s">
        <v>87</v>
      </c>
      <c r="C113" s="157" t="s">
        <v>91</v>
      </c>
      <c r="D113" s="17" t="s">
        <v>8</v>
      </c>
      <c r="E113" s="19">
        <f>E112</f>
        <v>43486</v>
      </c>
      <c r="F113" s="49">
        <f>E113+1</f>
        <v>43487</v>
      </c>
      <c r="G113" s="20"/>
      <c r="H113" s="57"/>
    </row>
    <row r="114" spans="1:8" s="2" customFormat="1" ht="14.25" customHeight="1">
      <c r="A114" s="182" t="s">
        <v>124</v>
      </c>
      <c r="B114" s="208" t="str">
        <f>B105</f>
        <v>EASLINE QINGDAO</v>
      </c>
      <c r="C114" s="140">
        <f>C13</f>
        <v>1904</v>
      </c>
      <c r="D114" s="17" t="s">
        <v>8</v>
      </c>
      <c r="E114" s="19">
        <f t="shared" ref="E114:F121" si="16">E105+7</f>
        <v>43488</v>
      </c>
      <c r="F114" s="49">
        <f t="shared" si="16"/>
        <v>43490</v>
      </c>
      <c r="G114" s="20">
        <f>F114+1</f>
        <v>43491</v>
      </c>
    </row>
    <row r="115" spans="1:8" ht="14.25" customHeight="1">
      <c r="A115" s="181" t="s">
        <v>100</v>
      </c>
      <c r="B115" s="128" t="str">
        <f>B106</f>
        <v>EASTER EXPRESS</v>
      </c>
      <c r="C115" s="153">
        <f>C105</f>
        <v>1903</v>
      </c>
      <c r="D115" s="50" t="s">
        <v>8</v>
      </c>
      <c r="E115" s="60">
        <f t="shared" si="16"/>
        <v>43488</v>
      </c>
      <c r="F115" s="61">
        <f t="shared" si="16"/>
        <v>43490</v>
      </c>
      <c r="G115" s="20"/>
    </row>
    <row r="116" spans="1:8" ht="14.25" hidden="1" customHeight="1">
      <c r="A116" s="182"/>
      <c r="B116" s="128" t="str">
        <f>B107</f>
        <v>CARINA STAR</v>
      </c>
      <c r="C116" s="154" t="s">
        <v>31</v>
      </c>
      <c r="D116" s="51"/>
      <c r="E116" s="60">
        <f t="shared" si="16"/>
        <v>43490</v>
      </c>
      <c r="F116" s="61">
        <f t="shared" si="16"/>
        <v>43492</v>
      </c>
      <c r="G116" s="20"/>
    </row>
    <row r="117" spans="1:8" ht="14.25" hidden="1" customHeight="1">
      <c r="A117" s="182"/>
      <c r="B117" s="128" t="str">
        <f>B90</f>
        <v>TAI PING</v>
      </c>
      <c r="C117" s="153">
        <f>C108+1</f>
        <v>8766</v>
      </c>
      <c r="D117" s="50" t="s">
        <v>8</v>
      </c>
      <c r="E117" s="60">
        <f t="shared" si="16"/>
        <v>43491</v>
      </c>
      <c r="F117" s="61">
        <f t="shared" si="16"/>
        <v>43493</v>
      </c>
      <c r="G117" s="20"/>
    </row>
    <row r="118" spans="1:8" ht="14.25" customHeight="1">
      <c r="A118" s="184" t="s">
        <v>104</v>
      </c>
      <c r="B118" s="219" t="str">
        <f>B100</f>
        <v>HYUNDAI HARMONY</v>
      </c>
      <c r="C118" s="156">
        <f>C100+2</f>
        <v>1904</v>
      </c>
      <c r="D118" s="17" t="s">
        <v>8</v>
      </c>
      <c r="E118" s="60">
        <f t="shared" si="16"/>
        <v>43492</v>
      </c>
      <c r="F118" s="61">
        <f t="shared" si="16"/>
        <v>43494</v>
      </c>
      <c r="G118" s="53"/>
    </row>
    <row r="119" spans="1:8" ht="14.25" hidden="1" customHeight="1">
      <c r="A119" s="182"/>
      <c r="B119" s="128" t="str">
        <f>B110</f>
        <v>KHARIS JUPITER</v>
      </c>
      <c r="C119" s="140">
        <f>C110+1</f>
        <v>1006</v>
      </c>
      <c r="D119" s="17" t="s">
        <v>8</v>
      </c>
      <c r="E119" s="60">
        <f t="shared" si="16"/>
        <v>43492</v>
      </c>
      <c r="F119" s="61">
        <f>E119+2</f>
        <v>43494</v>
      </c>
      <c r="G119" s="20">
        <f>F119+2</f>
        <v>43496</v>
      </c>
      <c r="H119" s="57"/>
    </row>
    <row r="120" spans="1:8" ht="14.25" customHeight="1" thickBot="1">
      <c r="A120" s="187" t="s">
        <v>102</v>
      </c>
      <c r="B120" s="220" t="str">
        <f>B111</f>
        <v>VITA N</v>
      </c>
      <c r="C120" s="137">
        <f>C111+1</f>
        <v>1904</v>
      </c>
      <c r="D120" s="10" t="s">
        <v>8</v>
      </c>
      <c r="E120" s="62">
        <f t="shared" si="16"/>
        <v>43492</v>
      </c>
      <c r="F120" s="63">
        <f t="shared" si="16"/>
        <v>43494</v>
      </c>
      <c r="G120" s="12">
        <f>F120+2</f>
        <v>43496</v>
      </c>
    </row>
    <row r="121" spans="1:8" ht="14.25" customHeight="1">
      <c r="A121" s="179" t="s">
        <v>103</v>
      </c>
      <c r="B121" s="216" t="str">
        <f>B112</f>
        <v>FPMC CONTAINER 9</v>
      </c>
      <c r="C121" s="138">
        <f>C112+1</f>
        <v>1022</v>
      </c>
      <c r="D121" s="6" t="s">
        <v>8</v>
      </c>
      <c r="E121" s="8">
        <f t="shared" si="16"/>
        <v>43493</v>
      </c>
      <c r="F121" s="55">
        <f t="shared" si="16"/>
        <v>43495</v>
      </c>
      <c r="G121" s="9">
        <f>G112+7</f>
        <v>43496</v>
      </c>
      <c r="H121" s="57"/>
    </row>
    <row r="122" spans="1:8" ht="14.25" hidden="1" customHeight="1">
      <c r="A122" s="186"/>
      <c r="B122" s="217" t="s">
        <v>88</v>
      </c>
      <c r="C122" s="157" t="s">
        <v>91</v>
      </c>
      <c r="D122" s="17" t="s">
        <v>8</v>
      </c>
      <c r="E122" s="19">
        <f>E121</f>
        <v>43493</v>
      </c>
      <c r="F122" s="49">
        <f>E122+1</f>
        <v>43494</v>
      </c>
      <c r="G122" s="20"/>
      <c r="H122" s="57"/>
    </row>
    <row r="123" spans="1:8" ht="14.25" customHeight="1">
      <c r="A123" s="182" t="s">
        <v>124</v>
      </c>
      <c r="B123" s="208" t="str">
        <f>B114</f>
        <v>EASLINE QINGDAO</v>
      </c>
      <c r="C123" s="140">
        <f>C15</f>
        <v>1905</v>
      </c>
      <c r="D123" s="17" t="s">
        <v>8</v>
      </c>
      <c r="E123" s="19">
        <f t="shared" ref="E123:F127" si="17">E114+7</f>
        <v>43495</v>
      </c>
      <c r="F123" s="49">
        <f t="shared" si="17"/>
        <v>43497</v>
      </c>
      <c r="G123" s="20">
        <f>F123+1</f>
        <v>43498</v>
      </c>
    </row>
    <row r="124" spans="1:8" ht="14.25" customHeight="1">
      <c r="A124" s="181" t="s">
        <v>100</v>
      </c>
      <c r="B124" s="128" t="str">
        <f>B115</f>
        <v>EASTER EXPRESS</v>
      </c>
      <c r="C124" s="153">
        <f>C114</f>
        <v>1904</v>
      </c>
      <c r="D124" s="50" t="s">
        <v>8</v>
      </c>
      <c r="E124" s="60">
        <f t="shared" si="17"/>
        <v>43495</v>
      </c>
      <c r="F124" s="61">
        <f t="shared" si="17"/>
        <v>43497</v>
      </c>
      <c r="G124" s="20"/>
    </row>
    <row r="125" spans="1:8" ht="14.25" hidden="1" customHeight="1">
      <c r="A125" s="182"/>
      <c r="B125" s="128" t="str">
        <f>B116</f>
        <v>CARINA STAR</v>
      </c>
      <c r="C125" s="140" t="s">
        <v>32</v>
      </c>
      <c r="D125" s="17"/>
      <c r="E125" s="60">
        <f t="shared" si="17"/>
        <v>43497</v>
      </c>
      <c r="F125" s="61">
        <f t="shared" si="17"/>
        <v>43499</v>
      </c>
      <c r="G125" s="20"/>
    </row>
    <row r="126" spans="1:8" ht="14.25" hidden="1" customHeight="1">
      <c r="A126" s="182"/>
      <c r="B126" s="128" t="str">
        <f>B99</f>
        <v>TAI PING</v>
      </c>
      <c r="C126" s="153">
        <f>C117+1</f>
        <v>8767</v>
      </c>
      <c r="D126" s="50" t="s">
        <v>8</v>
      </c>
      <c r="E126" s="60">
        <f t="shared" si="17"/>
        <v>43498</v>
      </c>
      <c r="F126" s="61">
        <f t="shared" si="17"/>
        <v>43500</v>
      </c>
      <c r="G126" s="20"/>
    </row>
    <row r="127" spans="1:8" ht="14.25" customHeight="1">
      <c r="A127" s="184" t="s">
        <v>104</v>
      </c>
      <c r="B127" s="219" t="str">
        <f>B109</f>
        <v>ISARA BHUM</v>
      </c>
      <c r="C127" s="156">
        <f>C109+2</f>
        <v>1905</v>
      </c>
      <c r="D127" s="17" t="s">
        <v>8</v>
      </c>
      <c r="E127" s="60">
        <f t="shared" si="17"/>
        <v>43499</v>
      </c>
      <c r="F127" s="61">
        <f t="shared" si="17"/>
        <v>43501</v>
      </c>
      <c r="G127" s="53"/>
    </row>
    <row r="128" spans="1:8" ht="14.25" hidden="1" customHeight="1">
      <c r="A128" s="182"/>
      <c r="B128" s="128" t="str">
        <f>B119</f>
        <v>KHARIS JUPITER</v>
      </c>
      <c r="C128" s="140">
        <f>C119+1</f>
        <v>1007</v>
      </c>
      <c r="D128" s="17" t="s">
        <v>8</v>
      </c>
      <c r="E128" s="60">
        <f>E119+7</f>
        <v>43499</v>
      </c>
      <c r="F128" s="61">
        <f>E128+2</f>
        <v>43501</v>
      </c>
      <c r="G128" s="20">
        <f>F128+2</f>
        <v>43503</v>
      </c>
      <c r="H128" s="57"/>
    </row>
    <row r="129" spans="1:8" ht="14.25" customHeight="1" thickBot="1">
      <c r="A129" s="187" t="s">
        <v>102</v>
      </c>
      <c r="B129" s="220" t="str">
        <f>B120</f>
        <v>VITA N</v>
      </c>
      <c r="C129" s="137">
        <f>C120+1</f>
        <v>1905</v>
      </c>
      <c r="D129" s="10" t="s">
        <v>8</v>
      </c>
      <c r="E129" s="62">
        <f>E120+7</f>
        <v>43499</v>
      </c>
      <c r="F129" s="63">
        <f>F120+7</f>
        <v>43501</v>
      </c>
      <c r="G129" s="12">
        <f>F129+2</f>
        <v>43503</v>
      </c>
    </row>
    <row r="130" spans="1:8" ht="14.25" customHeight="1">
      <c r="A130" s="179" t="s">
        <v>103</v>
      </c>
      <c r="B130" s="216" t="str">
        <f>B121</f>
        <v>FPMC CONTAINER 9</v>
      </c>
      <c r="C130" s="138">
        <f>C121+1</f>
        <v>1023</v>
      </c>
      <c r="D130" s="6" t="s">
        <v>8</v>
      </c>
      <c r="E130" s="8">
        <f>E121+7</f>
        <v>43500</v>
      </c>
      <c r="F130" s="55">
        <f>F121+7</f>
        <v>43502</v>
      </c>
      <c r="G130" s="9">
        <f>G121+7</f>
        <v>43503</v>
      </c>
      <c r="H130" s="57"/>
    </row>
    <row r="131" spans="1:8" ht="14.25" hidden="1" customHeight="1">
      <c r="A131" s="186"/>
      <c r="B131" s="217" t="s">
        <v>90</v>
      </c>
      <c r="C131" s="157" t="s">
        <v>91</v>
      </c>
      <c r="D131" s="17" t="s">
        <v>8</v>
      </c>
      <c r="E131" s="19">
        <f>E130</f>
        <v>43500</v>
      </c>
      <c r="F131" s="49">
        <f>E131+1</f>
        <v>43501</v>
      </c>
      <c r="G131" s="20"/>
      <c r="H131" s="57"/>
    </row>
    <row r="132" spans="1:8" ht="14.25" customHeight="1">
      <c r="A132" s="182" t="s">
        <v>124</v>
      </c>
      <c r="B132" s="208" t="s">
        <v>10</v>
      </c>
      <c r="C132" s="140">
        <f>C17</f>
        <v>1906</v>
      </c>
      <c r="D132" s="17" t="s">
        <v>8</v>
      </c>
      <c r="E132" s="19">
        <f t="shared" ref="E132:F136" si="18">E123+7</f>
        <v>43502</v>
      </c>
      <c r="F132" s="49">
        <f t="shared" si="18"/>
        <v>43504</v>
      </c>
      <c r="G132" s="20">
        <f>F132+1</f>
        <v>43505</v>
      </c>
    </row>
    <row r="133" spans="1:8" ht="14.25" customHeight="1">
      <c r="A133" s="181" t="s">
        <v>100</v>
      </c>
      <c r="B133" s="128" t="str">
        <f>B124</f>
        <v>EASTER EXPRESS</v>
      </c>
      <c r="C133" s="153">
        <f>C123</f>
        <v>1905</v>
      </c>
      <c r="D133" s="50" t="s">
        <v>8</v>
      </c>
      <c r="E133" s="60">
        <f t="shared" si="18"/>
        <v>43502</v>
      </c>
      <c r="F133" s="61">
        <f t="shared" si="18"/>
        <v>43504</v>
      </c>
      <c r="G133" s="20"/>
    </row>
    <row r="134" spans="1:8" ht="14.25" hidden="1" customHeight="1">
      <c r="A134" s="182"/>
      <c r="B134" s="128" t="str">
        <f>B125</f>
        <v>CARINA STAR</v>
      </c>
      <c r="C134" s="140" t="s">
        <v>33</v>
      </c>
      <c r="D134" s="17"/>
      <c r="E134" s="60">
        <f t="shared" si="18"/>
        <v>43504</v>
      </c>
      <c r="F134" s="61">
        <f t="shared" si="18"/>
        <v>43506</v>
      </c>
      <c r="G134" s="20"/>
    </row>
    <row r="135" spans="1:8" ht="14.25" hidden="1" customHeight="1">
      <c r="A135" s="182"/>
      <c r="B135" s="128" t="str">
        <f>B108</f>
        <v>TAI PING</v>
      </c>
      <c r="C135" s="153">
        <f>C126+1</f>
        <v>8768</v>
      </c>
      <c r="D135" s="50" t="s">
        <v>8</v>
      </c>
      <c r="E135" s="60">
        <f t="shared" si="18"/>
        <v>43505</v>
      </c>
      <c r="F135" s="61">
        <f t="shared" si="18"/>
        <v>43507</v>
      </c>
      <c r="G135" s="20"/>
    </row>
    <row r="136" spans="1:8" ht="14.25" customHeight="1">
      <c r="A136" s="184" t="s">
        <v>104</v>
      </c>
      <c r="B136" s="219" t="str">
        <f>B118</f>
        <v>HYUNDAI HARMONY</v>
      </c>
      <c r="C136" s="156">
        <f>C118+2</f>
        <v>1906</v>
      </c>
      <c r="D136" s="17" t="s">
        <v>8</v>
      </c>
      <c r="E136" s="60">
        <f t="shared" si="18"/>
        <v>43506</v>
      </c>
      <c r="F136" s="61">
        <f t="shared" si="18"/>
        <v>43508</v>
      </c>
      <c r="G136" s="53"/>
    </row>
    <row r="137" spans="1:8" ht="14.25" hidden="1" customHeight="1">
      <c r="A137" s="182"/>
      <c r="B137" s="128" t="str">
        <f>B128</f>
        <v>KHARIS JUPITER</v>
      </c>
      <c r="C137" s="140">
        <f>C128+1</f>
        <v>1008</v>
      </c>
      <c r="D137" s="17" t="s">
        <v>8</v>
      </c>
      <c r="E137" s="60">
        <f>E128+7</f>
        <v>43506</v>
      </c>
      <c r="F137" s="61">
        <f>E137+2</f>
        <v>43508</v>
      </c>
      <c r="G137" s="20">
        <f>F137+2</f>
        <v>43510</v>
      </c>
      <c r="H137" s="57"/>
    </row>
    <row r="138" spans="1:8" ht="14.25" customHeight="1" thickBot="1">
      <c r="A138" s="187" t="s">
        <v>102</v>
      </c>
      <c r="B138" s="220" t="str">
        <f>B129</f>
        <v>VITA N</v>
      </c>
      <c r="C138" s="137">
        <f>C129+1</f>
        <v>1906</v>
      </c>
      <c r="D138" s="10" t="s">
        <v>8</v>
      </c>
      <c r="E138" s="62">
        <f>E129+7</f>
        <v>43506</v>
      </c>
      <c r="F138" s="63">
        <f>F129+7</f>
        <v>43508</v>
      </c>
      <c r="G138" s="12">
        <f>F138+2</f>
        <v>43510</v>
      </c>
    </row>
    <row r="139" spans="1:8" s="65" customFormat="1" ht="14.25" customHeight="1">
      <c r="A139" s="179" t="s">
        <v>103</v>
      </c>
      <c r="B139" s="216" t="str">
        <f>B130</f>
        <v>FPMC CONTAINER 9</v>
      </c>
      <c r="C139" s="138">
        <f>C130+1</f>
        <v>1024</v>
      </c>
      <c r="D139" s="6" t="s">
        <v>8</v>
      </c>
      <c r="E139" s="8">
        <f>E130+7</f>
        <v>43507</v>
      </c>
      <c r="F139" s="55">
        <f>F130+7</f>
        <v>43509</v>
      </c>
      <c r="G139" s="9">
        <f>G130+7</f>
        <v>43510</v>
      </c>
      <c r="H139" s="64"/>
    </row>
    <row r="140" spans="1:8" s="65" customFormat="1" ht="14.25" hidden="1" customHeight="1">
      <c r="A140" s="186"/>
      <c r="B140" s="217" t="s">
        <v>28</v>
      </c>
      <c r="C140" s="157" t="s">
        <v>91</v>
      </c>
      <c r="D140" s="17"/>
      <c r="E140" s="19">
        <f>E139</f>
        <v>43507</v>
      </c>
      <c r="F140" s="49"/>
      <c r="G140" s="20"/>
      <c r="H140" s="64"/>
    </row>
    <row r="141" spans="1:8" s="65" customFormat="1" ht="14.25" customHeight="1">
      <c r="A141" s="182" t="s">
        <v>124</v>
      </c>
      <c r="B141" s="208" t="str">
        <f>B132</f>
        <v>EASLINE QINGDAO</v>
      </c>
      <c r="C141" s="140">
        <f>C19</f>
        <v>1907</v>
      </c>
      <c r="D141" s="17" t="s">
        <v>8</v>
      </c>
      <c r="E141" s="19">
        <f t="shared" ref="E141:F144" si="19">E132+7</f>
        <v>43509</v>
      </c>
      <c r="F141" s="49">
        <f t="shared" si="19"/>
        <v>43511</v>
      </c>
      <c r="G141" s="20">
        <f>F141+1</f>
        <v>43512</v>
      </c>
      <c r="H141" s="43"/>
    </row>
    <row r="142" spans="1:8" ht="14.25" customHeight="1">
      <c r="A142" s="181" t="s">
        <v>100</v>
      </c>
      <c r="B142" s="128" t="str">
        <f>B133</f>
        <v>EASTER EXPRESS</v>
      </c>
      <c r="C142" s="153">
        <f>C132</f>
        <v>1906</v>
      </c>
      <c r="D142" s="50" t="s">
        <v>8</v>
      </c>
      <c r="E142" s="60">
        <f t="shared" si="19"/>
        <v>43509</v>
      </c>
      <c r="F142" s="61">
        <f t="shared" si="19"/>
        <v>43511</v>
      </c>
      <c r="G142" s="20"/>
    </row>
    <row r="143" spans="1:8" ht="14.25" hidden="1" customHeight="1">
      <c r="A143" s="182"/>
      <c r="B143" s="128" t="str">
        <f>B134</f>
        <v>CARINA STAR</v>
      </c>
      <c r="C143" s="140" t="s">
        <v>34</v>
      </c>
      <c r="D143" s="17"/>
      <c r="E143" s="60">
        <f t="shared" si="19"/>
        <v>43511</v>
      </c>
      <c r="F143" s="61">
        <f t="shared" si="19"/>
        <v>43513</v>
      </c>
      <c r="G143" s="20"/>
    </row>
    <row r="144" spans="1:8" ht="14.25" hidden="1" customHeight="1">
      <c r="A144" s="182"/>
      <c r="B144" s="128" t="str">
        <f>B117</f>
        <v>TAI PING</v>
      </c>
      <c r="C144" s="153">
        <f>C135+1</f>
        <v>8769</v>
      </c>
      <c r="D144" s="50" t="s">
        <v>8</v>
      </c>
      <c r="E144" s="60">
        <f t="shared" si="19"/>
        <v>43512</v>
      </c>
      <c r="F144" s="61">
        <f t="shared" si="19"/>
        <v>43514</v>
      </c>
      <c r="G144" s="20"/>
    </row>
    <row r="145" spans="1:8" ht="14.25" customHeight="1">
      <c r="A145" s="184" t="s">
        <v>104</v>
      </c>
      <c r="B145" s="221" t="str">
        <f>B127</f>
        <v>ISARA BHUM</v>
      </c>
      <c r="C145" s="158">
        <f>C127+2</f>
        <v>1907</v>
      </c>
      <c r="D145" s="17" t="s">
        <v>8</v>
      </c>
      <c r="E145" s="60">
        <f>E136+7</f>
        <v>43513</v>
      </c>
      <c r="F145" s="61">
        <f>F136+7</f>
        <v>43515</v>
      </c>
      <c r="G145" s="53"/>
    </row>
    <row r="146" spans="1:8" ht="14.25" hidden="1" customHeight="1">
      <c r="A146" s="182"/>
      <c r="B146" s="128" t="str">
        <f>B137</f>
        <v>KHARIS JUPITER</v>
      </c>
      <c r="C146" s="140">
        <f>C137+1</f>
        <v>1009</v>
      </c>
      <c r="D146" s="17" t="s">
        <v>8</v>
      </c>
      <c r="E146" s="60">
        <f>E137+7</f>
        <v>43513</v>
      </c>
      <c r="F146" s="61">
        <f>E146+2</f>
        <v>43515</v>
      </c>
      <c r="G146" s="20">
        <f>F146+2</f>
        <v>43517</v>
      </c>
      <c r="H146" s="57"/>
    </row>
    <row r="147" spans="1:8" ht="14.25" customHeight="1" thickBot="1">
      <c r="A147" s="187" t="s">
        <v>102</v>
      </c>
      <c r="B147" s="220" t="str">
        <f>B138</f>
        <v>VITA N</v>
      </c>
      <c r="C147" s="137">
        <f>C138+1</f>
        <v>1907</v>
      </c>
      <c r="D147" s="10" t="s">
        <v>8</v>
      </c>
      <c r="E147" s="62">
        <f>E138+7</f>
        <v>43513</v>
      </c>
      <c r="F147" s="63">
        <f>F138+7</f>
        <v>43515</v>
      </c>
      <c r="G147" s="12">
        <f>F147+2</f>
        <v>43517</v>
      </c>
    </row>
    <row r="148" spans="1:8" s="65" customFormat="1" ht="14.25" hidden="1" customHeight="1">
      <c r="A148" s="179" t="s">
        <v>103</v>
      </c>
      <c r="B148" s="216" t="str">
        <f>B139</f>
        <v>FPMC CONTAINER 9</v>
      </c>
      <c r="C148" s="138">
        <f>C139+1</f>
        <v>1025</v>
      </c>
      <c r="D148" s="6" t="s">
        <v>8</v>
      </c>
      <c r="E148" s="8">
        <f>E139+7</f>
        <v>43514</v>
      </c>
      <c r="F148" s="55">
        <f>F139+7</f>
        <v>43516</v>
      </c>
      <c r="G148" s="9">
        <f>G139+7</f>
        <v>43517</v>
      </c>
      <c r="H148" s="64"/>
    </row>
    <row r="149" spans="1:8" s="65" customFormat="1" ht="14.25" hidden="1" customHeight="1">
      <c r="A149" s="186"/>
      <c r="B149" s="217" t="s">
        <v>87</v>
      </c>
      <c r="C149" s="157" t="s">
        <v>92</v>
      </c>
      <c r="D149" s="17"/>
      <c r="E149" s="19">
        <f>E148</f>
        <v>43514</v>
      </c>
      <c r="F149" s="49"/>
      <c r="G149" s="20"/>
      <c r="H149" s="64"/>
    </row>
    <row r="150" spans="1:8" s="65" customFormat="1" ht="14.25" hidden="1" customHeight="1">
      <c r="A150" s="182" t="s">
        <v>124</v>
      </c>
      <c r="B150" s="208" t="str">
        <f>B141</f>
        <v>EASLINE QINGDAO</v>
      </c>
      <c r="C150" s="140">
        <f>C21</f>
        <v>1908</v>
      </c>
      <c r="D150" s="17" t="s">
        <v>8</v>
      </c>
      <c r="E150" s="19">
        <f t="shared" ref="E150:F154" si="20">E141+7</f>
        <v>43516</v>
      </c>
      <c r="F150" s="49">
        <f t="shared" si="20"/>
        <v>43518</v>
      </c>
      <c r="G150" s="20">
        <f>F150+1</f>
        <v>43519</v>
      </c>
      <c r="H150" s="43"/>
    </row>
    <row r="151" spans="1:8" ht="14.25" hidden="1" customHeight="1">
      <c r="A151" s="181" t="s">
        <v>100</v>
      </c>
      <c r="B151" s="128" t="str">
        <f>B142</f>
        <v>EASTER EXPRESS</v>
      </c>
      <c r="C151" s="153">
        <f>C141</f>
        <v>1907</v>
      </c>
      <c r="D151" s="50" t="s">
        <v>8</v>
      </c>
      <c r="E151" s="60">
        <f t="shared" si="20"/>
        <v>43516</v>
      </c>
      <c r="F151" s="61">
        <f t="shared" si="20"/>
        <v>43518</v>
      </c>
      <c r="G151" s="20"/>
    </row>
    <row r="152" spans="1:8" ht="14.25" hidden="1" customHeight="1">
      <c r="A152" s="182"/>
      <c r="B152" s="128" t="str">
        <f>B143</f>
        <v>CARINA STAR</v>
      </c>
      <c r="C152" s="140" t="s">
        <v>35</v>
      </c>
      <c r="D152" s="17"/>
      <c r="E152" s="60">
        <f t="shared" si="20"/>
        <v>43518</v>
      </c>
      <c r="F152" s="61">
        <f t="shared" si="20"/>
        <v>43520</v>
      </c>
      <c r="G152" s="20"/>
    </row>
    <row r="153" spans="1:8" ht="14.25" hidden="1" customHeight="1">
      <c r="A153" s="182"/>
      <c r="B153" s="128" t="str">
        <f>B126</f>
        <v>TAI PING</v>
      </c>
      <c r="C153" s="153">
        <f>C144+1</f>
        <v>8770</v>
      </c>
      <c r="D153" s="50" t="s">
        <v>8</v>
      </c>
      <c r="E153" s="60">
        <f t="shared" si="20"/>
        <v>43519</v>
      </c>
      <c r="F153" s="61">
        <f t="shared" si="20"/>
        <v>43521</v>
      </c>
      <c r="G153" s="20"/>
    </row>
    <row r="154" spans="1:8" ht="14.25" hidden="1" customHeight="1">
      <c r="A154" s="184" t="s">
        <v>104</v>
      </c>
      <c r="B154" s="221" t="str">
        <f>B136</f>
        <v>HYUNDAI HARMONY</v>
      </c>
      <c r="C154" s="158">
        <f>C136+2</f>
        <v>1908</v>
      </c>
      <c r="D154" s="17" t="s">
        <v>8</v>
      </c>
      <c r="E154" s="60">
        <f t="shared" si="20"/>
        <v>43520</v>
      </c>
      <c r="F154" s="61">
        <f t="shared" si="20"/>
        <v>43522</v>
      </c>
      <c r="G154" s="53"/>
    </row>
    <row r="155" spans="1:8" ht="14.25" hidden="1" customHeight="1">
      <c r="A155" s="182"/>
      <c r="B155" s="128" t="str">
        <f>B146</f>
        <v>KHARIS JUPITER</v>
      </c>
      <c r="C155" s="140">
        <f>C146+1</f>
        <v>1010</v>
      </c>
      <c r="D155" s="17" t="s">
        <v>8</v>
      </c>
      <c r="E155" s="60">
        <f>E146+7</f>
        <v>43520</v>
      </c>
      <c r="F155" s="61">
        <f>E155+2</f>
        <v>43522</v>
      </c>
      <c r="G155" s="20">
        <f>F155+2</f>
        <v>43524</v>
      </c>
      <c r="H155" s="57"/>
    </row>
    <row r="156" spans="1:8" ht="14.25" hidden="1" customHeight="1" thickBot="1">
      <c r="A156" s="187" t="s">
        <v>102</v>
      </c>
      <c r="B156" s="220" t="str">
        <f>B147</f>
        <v>VITA N</v>
      </c>
      <c r="C156" s="137">
        <f>C147+1</f>
        <v>1908</v>
      </c>
      <c r="D156" s="10" t="s">
        <v>8</v>
      </c>
      <c r="E156" s="62">
        <f>E147+7</f>
        <v>43520</v>
      </c>
      <c r="F156" s="63">
        <f>F147+7</f>
        <v>43522</v>
      </c>
      <c r="G156" s="12">
        <f>F156+2</f>
        <v>43524</v>
      </c>
    </row>
    <row r="157" spans="1:8" s="2" customFormat="1" ht="19.5" customHeight="1" thickBot="1">
      <c r="A157" s="282" t="s">
        <v>36</v>
      </c>
      <c r="B157" s="283"/>
      <c r="C157" s="283"/>
      <c r="D157" s="283"/>
      <c r="E157" s="283"/>
      <c r="F157" s="283"/>
      <c r="G157" s="284"/>
    </row>
    <row r="158" spans="1:8" ht="20.25" customHeight="1" thickBot="1">
      <c r="A158" s="134" t="s">
        <v>96</v>
      </c>
      <c r="B158" s="249" t="s">
        <v>2</v>
      </c>
      <c r="C158" s="285" t="s">
        <v>3</v>
      </c>
      <c r="D158" s="286"/>
      <c r="E158" s="249" t="s">
        <v>20</v>
      </c>
      <c r="F158" s="47" t="s">
        <v>13</v>
      </c>
      <c r="G158" s="66" t="s">
        <v>20</v>
      </c>
    </row>
    <row r="159" spans="1:8" ht="15" customHeight="1">
      <c r="A159" s="134" t="s">
        <v>105</v>
      </c>
      <c r="B159" s="208" t="s">
        <v>37</v>
      </c>
      <c r="C159" s="191">
        <v>1520</v>
      </c>
      <c r="D159" s="17" t="s">
        <v>8</v>
      </c>
      <c r="E159" s="49">
        <f>E78+1</f>
        <v>43461</v>
      </c>
      <c r="F159" s="19">
        <f t="shared" ref="F159:G174" si="21">E159+1</f>
        <v>43462</v>
      </c>
      <c r="G159" s="67">
        <f t="shared" si="21"/>
        <v>43463</v>
      </c>
    </row>
    <row r="160" spans="1:8" ht="15" customHeight="1" thickBot="1">
      <c r="A160" s="135" t="s">
        <v>105</v>
      </c>
      <c r="B160" s="207" t="str">
        <f t="shared" ref="B160:B176" si="22">B159</f>
        <v>Reverence</v>
      </c>
      <c r="C160" s="192">
        <f>C159+1</f>
        <v>1521</v>
      </c>
      <c r="D160" s="10" t="s">
        <v>8</v>
      </c>
      <c r="E160" s="58">
        <f>E159+3</f>
        <v>43464</v>
      </c>
      <c r="F160" s="11">
        <f t="shared" si="21"/>
        <v>43465</v>
      </c>
      <c r="G160" s="68">
        <f t="shared" si="21"/>
        <v>43466</v>
      </c>
    </row>
    <row r="161" spans="1:8" ht="15" customHeight="1">
      <c r="A161" s="194" t="s">
        <v>105</v>
      </c>
      <c r="B161" s="208" t="str">
        <f t="shared" si="22"/>
        <v>Reverence</v>
      </c>
      <c r="C161" s="129">
        <f t="shared" ref="C161:C176" si="23">C160+1</f>
        <v>1522</v>
      </c>
      <c r="D161" s="17" t="s">
        <v>8</v>
      </c>
      <c r="E161" s="49">
        <f>E159+7</f>
        <v>43468</v>
      </c>
      <c r="F161" s="19">
        <f t="shared" si="21"/>
        <v>43469</v>
      </c>
      <c r="G161" s="67">
        <f t="shared" si="21"/>
        <v>43470</v>
      </c>
    </row>
    <row r="162" spans="1:8" ht="15" customHeight="1" thickBot="1">
      <c r="A162" s="194" t="s">
        <v>106</v>
      </c>
      <c r="B162" s="208" t="str">
        <f t="shared" si="22"/>
        <v>Reverence</v>
      </c>
      <c r="C162" s="192">
        <f t="shared" si="23"/>
        <v>1523</v>
      </c>
      <c r="D162" s="10" t="s">
        <v>8</v>
      </c>
      <c r="E162" s="49">
        <f>E160+7</f>
        <v>43471</v>
      </c>
      <c r="F162" s="19">
        <f t="shared" si="21"/>
        <v>43472</v>
      </c>
      <c r="G162" s="67">
        <f t="shared" si="21"/>
        <v>43473</v>
      </c>
    </row>
    <row r="163" spans="1:8" ht="15" customHeight="1">
      <c r="A163" s="134" t="s">
        <v>106</v>
      </c>
      <c r="B163" s="70" t="str">
        <f t="shared" si="22"/>
        <v>Reverence</v>
      </c>
      <c r="C163" s="129">
        <f t="shared" si="23"/>
        <v>1524</v>
      </c>
      <c r="D163" s="6" t="s">
        <v>8</v>
      </c>
      <c r="E163" s="55">
        <f>E162+4</f>
        <v>43475</v>
      </c>
      <c r="F163" s="8">
        <f t="shared" si="21"/>
        <v>43476</v>
      </c>
      <c r="G163" s="69">
        <f t="shared" si="21"/>
        <v>43477</v>
      </c>
    </row>
    <row r="164" spans="1:8" ht="15" customHeight="1" thickBot="1">
      <c r="A164" s="135" t="s">
        <v>106</v>
      </c>
      <c r="B164" s="207" t="str">
        <f t="shared" si="22"/>
        <v>Reverence</v>
      </c>
      <c r="C164" s="192">
        <f t="shared" si="23"/>
        <v>1525</v>
      </c>
      <c r="D164" s="10" t="s">
        <v>8</v>
      </c>
      <c r="E164" s="58">
        <f t="shared" ref="E164:E170" si="24">E162+7</f>
        <v>43478</v>
      </c>
      <c r="F164" s="11">
        <f t="shared" si="21"/>
        <v>43479</v>
      </c>
      <c r="G164" s="68">
        <f t="shared" si="21"/>
        <v>43480</v>
      </c>
    </row>
    <row r="165" spans="1:8" ht="15" customHeight="1">
      <c r="A165" s="194" t="s">
        <v>106</v>
      </c>
      <c r="B165" s="208" t="str">
        <f t="shared" si="22"/>
        <v>Reverence</v>
      </c>
      <c r="C165" s="129">
        <f t="shared" si="23"/>
        <v>1526</v>
      </c>
      <c r="D165" s="6" t="s">
        <v>8</v>
      </c>
      <c r="E165" s="49">
        <f t="shared" si="24"/>
        <v>43482</v>
      </c>
      <c r="F165" s="19">
        <f t="shared" si="21"/>
        <v>43483</v>
      </c>
      <c r="G165" s="67">
        <f t="shared" si="21"/>
        <v>43484</v>
      </c>
      <c r="H165" s="46"/>
    </row>
    <row r="166" spans="1:8" ht="15" customHeight="1" thickBot="1">
      <c r="A166" s="135" t="s">
        <v>106</v>
      </c>
      <c r="B166" s="207" t="str">
        <f t="shared" si="22"/>
        <v>Reverence</v>
      </c>
      <c r="C166" s="192">
        <f t="shared" si="23"/>
        <v>1527</v>
      </c>
      <c r="D166" s="10" t="s">
        <v>8</v>
      </c>
      <c r="E166" s="58">
        <f t="shared" si="24"/>
        <v>43485</v>
      </c>
      <c r="F166" s="11">
        <f t="shared" si="21"/>
        <v>43486</v>
      </c>
      <c r="G166" s="68">
        <f t="shared" si="21"/>
        <v>43487</v>
      </c>
    </row>
    <row r="167" spans="1:8" ht="15" customHeight="1">
      <c r="A167" s="194" t="s">
        <v>106</v>
      </c>
      <c r="B167" s="208" t="str">
        <f t="shared" si="22"/>
        <v>Reverence</v>
      </c>
      <c r="C167" s="129">
        <f t="shared" si="23"/>
        <v>1528</v>
      </c>
      <c r="D167" s="6" t="s">
        <v>8</v>
      </c>
      <c r="E167" s="49">
        <f t="shared" si="24"/>
        <v>43489</v>
      </c>
      <c r="F167" s="19">
        <f t="shared" si="21"/>
        <v>43490</v>
      </c>
      <c r="G167" s="67">
        <f t="shared" si="21"/>
        <v>43491</v>
      </c>
    </row>
    <row r="168" spans="1:8" ht="15" customHeight="1" thickBot="1">
      <c r="A168" s="135" t="s">
        <v>106</v>
      </c>
      <c r="B168" s="207" t="str">
        <f t="shared" si="22"/>
        <v>Reverence</v>
      </c>
      <c r="C168" s="193">
        <f t="shared" si="23"/>
        <v>1529</v>
      </c>
      <c r="D168" s="10" t="s">
        <v>8</v>
      </c>
      <c r="E168" s="58">
        <f t="shared" si="24"/>
        <v>43492</v>
      </c>
      <c r="F168" s="11">
        <f t="shared" si="21"/>
        <v>43493</v>
      </c>
      <c r="G168" s="68">
        <f t="shared" si="21"/>
        <v>43494</v>
      </c>
    </row>
    <row r="169" spans="1:8" ht="15" customHeight="1">
      <c r="A169" s="194" t="s">
        <v>106</v>
      </c>
      <c r="B169" s="70" t="str">
        <f t="shared" si="22"/>
        <v>Reverence</v>
      </c>
      <c r="C169" s="192">
        <f t="shared" si="23"/>
        <v>1530</v>
      </c>
      <c r="D169" s="6" t="s">
        <v>8</v>
      </c>
      <c r="E169" s="55">
        <f t="shared" si="24"/>
        <v>43496</v>
      </c>
      <c r="F169" s="8">
        <f t="shared" si="21"/>
        <v>43497</v>
      </c>
      <c r="G169" s="69">
        <f t="shared" si="21"/>
        <v>43498</v>
      </c>
    </row>
    <row r="170" spans="1:8" ht="15" customHeight="1" thickBot="1">
      <c r="A170" s="135" t="s">
        <v>106</v>
      </c>
      <c r="B170" s="207" t="str">
        <f t="shared" si="22"/>
        <v>Reverence</v>
      </c>
      <c r="C170" s="193">
        <f t="shared" si="23"/>
        <v>1531</v>
      </c>
      <c r="D170" s="10" t="s">
        <v>8</v>
      </c>
      <c r="E170" s="58">
        <f t="shared" si="24"/>
        <v>43499</v>
      </c>
      <c r="F170" s="11">
        <f t="shared" si="21"/>
        <v>43500</v>
      </c>
      <c r="G170" s="68">
        <f t="shared" si="21"/>
        <v>43501</v>
      </c>
    </row>
    <row r="171" spans="1:8" ht="15" customHeight="1">
      <c r="A171" s="194" t="s">
        <v>106</v>
      </c>
      <c r="B171" s="208" t="str">
        <f t="shared" si="22"/>
        <v>Reverence</v>
      </c>
      <c r="C171" s="192">
        <f t="shared" si="23"/>
        <v>1532</v>
      </c>
      <c r="D171" s="6" t="s">
        <v>8</v>
      </c>
      <c r="E171" s="49">
        <f>E170+4</f>
        <v>43503</v>
      </c>
      <c r="F171" s="19">
        <f t="shared" si="21"/>
        <v>43504</v>
      </c>
      <c r="G171" s="67">
        <f t="shared" si="21"/>
        <v>43505</v>
      </c>
    </row>
    <row r="172" spans="1:8" ht="15" customHeight="1" thickBot="1">
      <c r="A172" s="135" t="s">
        <v>106</v>
      </c>
      <c r="B172" s="207" t="str">
        <f t="shared" si="22"/>
        <v>Reverence</v>
      </c>
      <c r="C172" s="193">
        <f t="shared" si="23"/>
        <v>1533</v>
      </c>
      <c r="D172" s="10" t="s">
        <v>8</v>
      </c>
      <c r="E172" s="58">
        <f>E170+7</f>
        <v>43506</v>
      </c>
      <c r="F172" s="11">
        <f t="shared" si="21"/>
        <v>43507</v>
      </c>
      <c r="G172" s="68">
        <f t="shared" si="21"/>
        <v>43508</v>
      </c>
    </row>
    <row r="173" spans="1:8" ht="15" customHeight="1">
      <c r="A173" s="194" t="s">
        <v>106</v>
      </c>
      <c r="B173" s="208" t="str">
        <f t="shared" si="22"/>
        <v>Reverence</v>
      </c>
      <c r="C173" s="192">
        <f t="shared" si="23"/>
        <v>1534</v>
      </c>
      <c r="D173" s="6" t="s">
        <v>8</v>
      </c>
      <c r="E173" s="49">
        <f>E171+7</f>
        <v>43510</v>
      </c>
      <c r="F173" s="19">
        <f t="shared" si="21"/>
        <v>43511</v>
      </c>
      <c r="G173" s="67">
        <f t="shared" si="21"/>
        <v>43512</v>
      </c>
    </row>
    <row r="174" spans="1:8" ht="15" customHeight="1" thickBot="1">
      <c r="A174" s="135" t="s">
        <v>106</v>
      </c>
      <c r="B174" s="207" t="str">
        <f t="shared" si="22"/>
        <v>Reverence</v>
      </c>
      <c r="C174" s="193">
        <f t="shared" si="23"/>
        <v>1535</v>
      </c>
      <c r="D174" s="10" t="s">
        <v>8</v>
      </c>
      <c r="E174" s="58">
        <f>E172+7</f>
        <v>43513</v>
      </c>
      <c r="F174" s="11">
        <f t="shared" si="21"/>
        <v>43514</v>
      </c>
      <c r="G174" s="68">
        <f t="shared" si="21"/>
        <v>43515</v>
      </c>
    </row>
    <row r="175" spans="1:8" ht="15" hidden="1" customHeight="1">
      <c r="A175" s="194" t="s">
        <v>106</v>
      </c>
      <c r="B175" s="208" t="str">
        <f t="shared" si="22"/>
        <v>Reverence</v>
      </c>
      <c r="C175" s="192">
        <f t="shared" si="23"/>
        <v>1536</v>
      </c>
      <c r="D175" s="6" t="s">
        <v>8</v>
      </c>
      <c r="E175" s="49">
        <f>E173+7</f>
        <v>43517</v>
      </c>
      <c r="F175" s="19">
        <f>E175+1</f>
        <v>43518</v>
      </c>
      <c r="G175" s="67">
        <f>F175+1</f>
        <v>43519</v>
      </c>
    </row>
    <row r="176" spans="1:8" ht="15" hidden="1" customHeight="1" thickBot="1">
      <c r="A176" s="135" t="s">
        <v>106</v>
      </c>
      <c r="B176" s="207" t="str">
        <f t="shared" si="22"/>
        <v>Reverence</v>
      </c>
      <c r="C176" s="193">
        <f t="shared" si="23"/>
        <v>1537</v>
      </c>
      <c r="D176" s="10" t="s">
        <v>8</v>
      </c>
      <c r="E176" s="58">
        <f>E174+7</f>
        <v>43520</v>
      </c>
      <c r="F176" s="11">
        <f>E176+1</f>
        <v>43521</v>
      </c>
      <c r="G176" s="68">
        <f>F176+1</f>
        <v>43522</v>
      </c>
    </row>
    <row r="177" spans="1:10" ht="21.75" customHeight="1" thickBot="1">
      <c r="A177" s="282" t="s">
        <v>38</v>
      </c>
      <c r="B177" s="283"/>
      <c r="C177" s="283"/>
      <c r="D177" s="283"/>
      <c r="E177" s="283"/>
      <c r="F177" s="284"/>
      <c r="G177" s="2"/>
    </row>
    <row r="178" spans="1:10" s="2" customFormat="1" ht="20.25" customHeight="1" thickBot="1">
      <c r="A178" s="134" t="s">
        <v>96</v>
      </c>
      <c r="B178" s="70" t="s">
        <v>2</v>
      </c>
      <c r="C178" s="278" t="s">
        <v>3</v>
      </c>
      <c r="D178" s="287"/>
      <c r="E178" s="70" t="s">
        <v>39</v>
      </c>
      <c r="F178" s="5" t="s">
        <v>40</v>
      </c>
    </row>
    <row r="179" spans="1:10" s="2" customFormat="1" ht="14.25" customHeight="1">
      <c r="A179" s="134" t="s">
        <v>107</v>
      </c>
      <c r="B179" s="70" t="s">
        <v>134</v>
      </c>
      <c r="C179" s="138">
        <v>1858</v>
      </c>
      <c r="D179" s="6" t="s">
        <v>41</v>
      </c>
      <c r="E179" s="55">
        <f>E56+2</f>
        <v>43460</v>
      </c>
      <c r="F179" s="9">
        <f t="shared" ref="F179:F196" si="25">E179+1</f>
        <v>43461</v>
      </c>
    </row>
    <row r="180" spans="1:10" s="2" customFormat="1" ht="14.25" customHeight="1" thickBot="1">
      <c r="A180" s="71" t="s">
        <v>125</v>
      </c>
      <c r="B180" s="255" t="s">
        <v>136</v>
      </c>
      <c r="C180" s="256">
        <v>1877</v>
      </c>
      <c r="D180" s="10" t="s">
        <v>8</v>
      </c>
      <c r="E180" s="58">
        <f>E179+4</f>
        <v>43464</v>
      </c>
      <c r="F180" s="12">
        <f>E180+2</f>
        <v>43466</v>
      </c>
    </row>
    <row r="181" spans="1:10" s="2" customFormat="1" ht="14.25" customHeight="1">
      <c r="A181" s="134" t="s">
        <v>107</v>
      </c>
      <c r="B181" s="129" t="s">
        <v>145</v>
      </c>
      <c r="C181" s="138">
        <v>1837</v>
      </c>
      <c r="D181" s="6" t="s">
        <v>41</v>
      </c>
      <c r="E181" s="55">
        <f>E179+7</f>
        <v>43467</v>
      </c>
      <c r="F181" s="9">
        <f t="shared" si="25"/>
        <v>43468</v>
      </c>
    </row>
    <row r="182" spans="1:10" s="2" customFormat="1" ht="14.25" customHeight="1" thickBot="1">
      <c r="A182" s="71" t="s">
        <v>125</v>
      </c>
      <c r="B182" s="255" t="s">
        <v>153</v>
      </c>
      <c r="C182" s="257">
        <v>1903</v>
      </c>
      <c r="D182" s="10" t="s">
        <v>8</v>
      </c>
      <c r="E182" s="58">
        <f>E180+7</f>
        <v>43471</v>
      </c>
      <c r="F182" s="12">
        <f>E182+2</f>
        <v>43473</v>
      </c>
    </row>
    <row r="183" spans="1:10" s="2" customFormat="1" ht="14.25" customHeight="1">
      <c r="A183" s="134" t="s">
        <v>107</v>
      </c>
      <c r="B183" s="70" t="str">
        <f>B179</f>
        <v>METHI BHUM</v>
      </c>
      <c r="C183" s="138">
        <v>1902</v>
      </c>
      <c r="D183" s="6" t="s">
        <v>41</v>
      </c>
      <c r="E183" s="55">
        <f>E179+14</f>
        <v>43474</v>
      </c>
      <c r="F183" s="9">
        <f t="shared" si="25"/>
        <v>43475</v>
      </c>
    </row>
    <row r="184" spans="1:10" s="2" customFormat="1" ht="14.25" customHeight="1" thickBot="1">
      <c r="A184" s="71" t="s">
        <v>125</v>
      </c>
      <c r="B184" s="258" t="s">
        <v>136</v>
      </c>
      <c r="C184" s="257">
        <v>1905</v>
      </c>
      <c r="D184" s="10" t="s">
        <v>8</v>
      </c>
      <c r="E184" s="58">
        <f t="shared" ref="E184:E190" si="26">E182+7</f>
        <v>43478</v>
      </c>
      <c r="F184" s="12">
        <f>E184+2</f>
        <v>43480</v>
      </c>
    </row>
    <row r="185" spans="1:10" s="2" customFormat="1" ht="14.25" customHeight="1">
      <c r="A185" s="134" t="s">
        <v>107</v>
      </c>
      <c r="B185" s="70" t="str">
        <f>B181</f>
        <v>PACIFIC CARRIER</v>
      </c>
      <c r="C185" s="138">
        <v>1903</v>
      </c>
      <c r="D185" s="6" t="s">
        <v>41</v>
      </c>
      <c r="E185" s="55">
        <f t="shared" si="26"/>
        <v>43481</v>
      </c>
      <c r="F185" s="9">
        <f t="shared" si="25"/>
        <v>43482</v>
      </c>
    </row>
    <row r="186" spans="1:10" s="2" customFormat="1" ht="14.25" customHeight="1" thickBot="1">
      <c r="A186" s="71" t="s">
        <v>125</v>
      </c>
      <c r="B186" s="255" t="s">
        <v>153</v>
      </c>
      <c r="C186" s="257">
        <v>1907</v>
      </c>
      <c r="D186" s="10" t="s">
        <v>8</v>
      </c>
      <c r="E186" s="58">
        <f t="shared" si="26"/>
        <v>43485</v>
      </c>
      <c r="F186" s="20">
        <f>E186+2</f>
        <v>43487</v>
      </c>
      <c r="G186" s="57"/>
    </row>
    <row r="187" spans="1:10" s="2" customFormat="1" ht="14.25" customHeight="1">
      <c r="A187" s="134" t="s">
        <v>107</v>
      </c>
      <c r="B187" s="70" t="str">
        <f>B179</f>
        <v>METHI BHUM</v>
      </c>
      <c r="C187" s="138">
        <f>C183+3</f>
        <v>1905</v>
      </c>
      <c r="D187" s="6" t="s">
        <v>41</v>
      </c>
      <c r="E187" s="55">
        <f t="shared" si="26"/>
        <v>43488</v>
      </c>
      <c r="F187" s="9">
        <f t="shared" si="25"/>
        <v>43489</v>
      </c>
    </row>
    <row r="188" spans="1:10" s="2" customFormat="1" ht="14.25" customHeight="1" thickBot="1">
      <c r="A188" s="71" t="s">
        <v>125</v>
      </c>
      <c r="B188" s="222" t="s">
        <v>136</v>
      </c>
      <c r="C188" s="259">
        <v>1909</v>
      </c>
      <c r="D188" s="10" t="s">
        <v>8</v>
      </c>
      <c r="E188" s="58">
        <f t="shared" si="26"/>
        <v>43492</v>
      </c>
      <c r="F188" s="20">
        <f>E188+2</f>
        <v>43494</v>
      </c>
      <c r="H188" s="245"/>
      <c r="I188" s="245"/>
      <c r="J188" s="245"/>
    </row>
    <row r="189" spans="1:10" s="2" customFormat="1" ht="14.25" customHeight="1">
      <c r="A189" s="134" t="s">
        <v>107</v>
      </c>
      <c r="B189" s="129" t="str">
        <f>B181</f>
        <v>PACIFIC CARRIER</v>
      </c>
      <c r="C189" s="138">
        <f>C185+3</f>
        <v>1906</v>
      </c>
      <c r="D189" s="6" t="s">
        <v>41</v>
      </c>
      <c r="E189" s="55">
        <f t="shared" si="26"/>
        <v>43495</v>
      </c>
      <c r="F189" s="9">
        <f t="shared" si="25"/>
        <v>43496</v>
      </c>
    </row>
    <row r="190" spans="1:10" s="2" customFormat="1" ht="14.25" customHeight="1" thickBot="1">
      <c r="A190" s="71" t="s">
        <v>125</v>
      </c>
      <c r="B190" s="255" t="s">
        <v>153</v>
      </c>
      <c r="C190" s="259">
        <v>1911</v>
      </c>
      <c r="D190" s="10" t="s">
        <v>8</v>
      </c>
      <c r="E190" s="58">
        <f t="shared" si="26"/>
        <v>43499</v>
      </c>
      <c r="F190" s="12">
        <f t="shared" si="25"/>
        <v>43500</v>
      </c>
      <c r="G190" s="57"/>
    </row>
    <row r="191" spans="1:10" s="2" customFormat="1" ht="14.25" customHeight="1">
      <c r="A191" s="134" t="s">
        <v>107</v>
      </c>
      <c r="B191" s="70" t="str">
        <f>B187</f>
        <v>METHI BHUM</v>
      </c>
      <c r="C191" s="138">
        <f>C187+3</f>
        <v>1908</v>
      </c>
      <c r="D191" s="6" t="s">
        <v>41</v>
      </c>
      <c r="E191" s="55">
        <f>E187+14</f>
        <v>43502</v>
      </c>
      <c r="F191" s="9">
        <f t="shared" si="25"/>
        <v>43503</v>
      </c>
    </row>
    <row r="192" spans="1:10" s="2" customFormat="1" ht="14.25" customHeight="1" thickBot="1">
      <c r="A192" s="71" t="s">
        <v>125</v>
      </c>
      <c r="B192" s="222" t="s">
        <v>136</v>
      </c>
      <c r="C192" s="259">
        <v>1913</v>
      </c>
      <c r="D192" s="10" t="s">
        <v>8</v>
      </c>
      <c r="E192" s="58">
        <f>E190+7</f>
        <v>43506</v>
      </c>
      <c r="F192" s="12">
        <f t="shared" si="25"/>
        <v>43507</v>
      </c>
      <c r="G192" s="57"/>
    </row>
    <row r="193" spans="1:8" s="2" customFormat="1" ht="14.25" customHeight="1">
      <c r="A193" s="134" t="s">
        <v>107</v>
      </c>
      <c r="B193" s="70" t="str">
        <f>B189</f>
        <v>PACIFIC CARRIER</v>
      </c>
      <c r="C193" s="138">
        <f>C189+3</f>
        <v>1909</v>
      </c>
      <c r="D193" s="6" t="s">
        <v>41</v>
      </c>
      <c r="E193" s="55">
        <f>E191+7</f>
        <v>43509</v>
      </c>
      <c r="F193" s="9">
        <f t="shared" si="25"/>
        <v>43510</v>
      </c>
    </row>
    <row r="194" spans="1:8" s="2" customFormat="1" ht="14.25" customHeight="1" thickBot="1">
      <c r="A194" s="71" t="s">
        <v>125</v>
      </c>
      <c r="B194" s="255" t="s">
        <v>153</v>
      </c>
      <c r="C194" s="259">
        <v>1915</v>
      </c>
      <c r="D194" s="10" t="s">
        <v>8</v>
      </c>
      <c r="E194" s="58">
        <f>E192+7</f>
        <v>43513</v>
      </c>
      <c r="F194" s="12">
        <f t="shared" si="25"/>
        <v>43514</v>
      </c>
      <c r="G194" s="57"/>
    </row>
    <row r="195" spans="1:8" ht="14.25" hidden="1" customHeight="1">
      <c r="A195" s="134" t="s">
        <v>107</v>
      </c>
      <c r="B195" s="70" t="str">
        <f>B191</f>
        <v>METHI BHUM</v>
      </c>
      <c r="C195" s="138">
        <f>C191+3</f>
        <v>1911</v>
      </c>
      <c r="D195" s="6" t="s">
        <v>41</v>
      </c>
      <c r="E195" s="55">
        <f>E193+7</f>
        <v>43516</v>
      </c>
      <c r="F195" s="9">
        <f t="shared" si="25"/>
        <v>43517</v>
      </c>
      <c r="G195" s="2"/>
    </row>
    <row r="196" spans="1:8" ht="14.25" hidden="1" customHeight="1" thickBot="1">
      <c r="A196" s="71" t="s">
        <v>107</v>
      </c>
      <c r="B196" s="222" t="s">
        <v>108</v>
      </c>
      <c r="C196" s="159" t="s">
        <v>42</v>
      </c>
      <c r="D196" s="10" t="s">
        <v>8</v>
      </c>
      <c r="E196" s="58">
        <f>E194+7</f>
        <v>43520</v>
      </c>
      <c r="F196" s="12">
        <f t="shared" si="25"/>
        <v>43521</v>
      </c>
      <c r="G196" s="57"/>
    </row>
    <row r="197" spans="1:8" ht="24.75" customHeight="1" thickBot="1">
      <c r="A197" s="260" t="s">
        <v>43</v>
      </c>
      <c r="B197" s="261"/>
      <c r="C197" s="261"/>
      <c r="D197" s="261"/>
      <c r="E197" s="261"/>
      <c r="F197" s="261"/>
      <c r="G197" s="262"/>
    </row>
    <row r="198" spans="1:8" ht="19.5" customHeight="1" thickBot="1">
      <c r="A198" s="134" t="s">
        <v>96</v>
      </c>
      <c r="B198" s="70" t="s">
        <v>2</v>
      </c>
      <c r="C198" s="278" t="s">
        <v>3</v>
      </c>
      <c r="D198" s="287"/>
      <c r="E198" s="70" t="s">
        <v>44</v>
      </c>
      <c r="F198" s="3" t="s">
        <v>45</v>
      </c>
      <c r="G198" s="72" t="s">
        <v>21</v>
      </c>
    </row>
    <row r="199" spans="1:8" ht="14.25" customHeight="1">
      <c r="A199" s="3" t="s">
        <v>123</v>
      </c>
      <c r="B199" s="70" t="str">
        <f>B78</f>
        <v>EASLINE QINGDAO</v>
      </c>
      <c r="C199" s="139">
        <f>C78</f>
        <v>1852</v>
      </c>
      <c r="D199" s="73" t="s">
        <v>8</v>
      </c>
      <c r="E199" s="55">
        <f>E78-1</f>
        <v>43459</v>
      </c>
      <c r="F199" s="8">
        <f>E199+3</f>
        <v>43462</v>
      </c>
      <c r="G199" s="69">
        <f>E199+4</f>
        <v>43463</v>
      </c>
    </row>
    <row r="200" spans="1:8" ht="14.25" hidden="1" customHeight="1">
      <c r="A200" s="196"/>
      <c r="B200" s="208" t="s">
        <v>46</v>
      </c>
      <c r="C200" s="140">
        <v>8762</v>
      </c>
      <c r="D200" s="74" t="s">
        <v>8</v>
      </c>
      <c r="E200" s="49">
        <f>E199+3</f>
        <v>43462</v>
      </c>
      <c r="F200" s="19">
        <f>E200+3</f>
        <v>43465</v>
      </c>
      <c r="G200" s="67"/>
    </row>
    <row r="201" spans="1:8" s="2" customFormat="1" ht="14.25" customHeight="1" thickBot="1">
      <c r="A201" s="187" t="s">
        <v>109</v>
      </c>
      <c r="B201" s="220" t="str">
        <f>B82</f>
        <v>SITC NAGOYA</v>
      </c>
      <c r="C201" s="318">
        <f>C82</f>
        <v>1839</v>
      </c>
      <c r="D201" s="75" t="s">
        <v>8</v>
      </c>
      <c r="E201" s="58">
        <f>E199+4</f>
        <v>43463</v>
      </c>
      <c r="F201" s="11">
        <f>E201+3</f>
        <v>43466</v>
      </c>
      <c r="G201" s="319"/>
      <c r="H201" s="320"/>
    </row>
    <row r="202" spans="1:8" ht="14.25" customHeight="1">
      <c r="A202" s="3" t="s">
        <v>123</v>
      </c>
      <c r="B202" s="70" t="str">
        <f>B87</f>
        <v>EASLINE QINGDAO</v>
      </c>
      <c r="C202" s="139">
        <f>C87</f>
        <v>1901</v>
      </c>
      <c r="D202" s="73" t="s">
        <v>8</v>
      </c>
      <c r="E202" s="55">
        <f>E199+7</f>
        <v>43466</v>
      </c>
      <c r="F202" s="8">
        <f>F199+7</f>
        <v>43469</v>
      </c>
      <c r="G202" s="69">
        <f>G199+7</f>
        <v>43470</v>
      </c>
    </row>
    <row r="203" spans="1:8" ht="14.25" hidden="1" customHeight="1">
      <c r="A203" s="196"/>
      <c r="B203" s="208" t="s">
        <v>46</v>
      </c>
      <c r="C203" s="140">
        <f>C200+1</f>
        <v>8763</v>
      </c>
      <c r="D203" s="74" t="s">
        <v>8</v>
      </c>
      <c r="E203" s="49">
        <f>E200+7</f>
        <v>43469</v>
      </c>
      <c r="F203" s="19">
        <f>F200+7</f>
        <v>43472</v>
      </c>
      <c r="G203" s="67"/>
    </row>
    <row r="204" spans="1:8" ht="14.25" customHeight="1" thickBot="1">
      <c r="A204" s="187" t="s">
        <v>109</v>
      </c>
      <c r="B204" s="207" t="str">
        <f>B91</f>
        <v>ISARA BHUM</v>
      </c>
      <c r="C204" s="147">
        <f>C91</f>
        <v>1901</v>
      </c>
      <c r="D204" s="76" t="s">
        <v>8</v>
      </c>
      <c r="E204" s="58">
        <f>E201+7</f>
        <v>43470</v>
      </c>
      <c r="F204" s="11">
        <f t="shared" ref="F204:F213" si="27">F201+7</f>
        <v>43473</v>
      </c>
      <c r="G204" s="68"/>
    </row>
    <row r="205" spans="1:8" ht="14.25" customHeight="1">
      <c r="A205" s="3" t="s">
        <v>123</v>
      </c>
      <c r="B205" s="70" t="str">
        <f>B96</f>
        <v>EASLINE QINGDAO</v>
      </c>
      <c r="C205" s="139">
        <f>C96</f>
        <v>1902</v>
      </c>
      <c r="D205" s="73" t="s">
        <v>8</v>
      </c>
      <c r="E205" s="55">
        <f t="shared" ref="E205:E213" si="28">E202+7</f>
        <v>43473</v>
      </c>
      <c r="F205" s="8">
        <f t="shared" si="27"/>
        <v>43476</v>
      </c>
      <c r="G205" s="69">
        <f>G202+7</f>
        <v>43477</v>
      </c>
    </row>
    <row r="206" spans="1:8" ht="14.25" hidden="1" customHeight="1">
      <c r="A206" s="196"/>
      <c r="B206" s="208" t="str">
        <f>B203</f>
        <v>TAI PING</v>
      </c>
      <c r="C206" s="140">
        <f>C203+1</f>
        <v>8764</v>
      </c>
      <c r="D206" s="74" t="s">
        <v>8</v>
      </c>
      <c r="E206" s="49">
        <f t="shared" si="28"/>
        <v>43476</v>
      </c>
      <c r="F206" s="19">
        <f t="shared" si="27"/>
        <v>43479</v>
      </c>
      <c r="G206" s="67"/>
    </row>
    <row r="207" spans="1:8" s="2" customFormat="1" ht="14.25" customHeight="1" thickBot="1">
      <c r="A207" s="187" t="s">
        <v>109</v>
      </c>
      <c r="B207" s="207" t="str">
        <f>B100</f>
        <v>HYUNDAI HARMONY</v>
      </c>
      <c r="C207" s="147">
        <f>C100</f>
        <v>1902</v>
      </c>
      <c r="D207" s="75" t="s">
        <v>8</v>
      </c>
      <c r="E207" s="58">
        <f t="shared" si="28"/>
        <v>43477</v>
      </c>
      <c r="F207" s="11">
        <f t="shared" si="27"/>
        <v>43480</v>
      </c>
      <c r="G207" s="68"/>
    </row>
    <row r="208" spans="1:8" ht="14.25" customHeight="1">
      <c r="A208" s="3" t="s">
        <v>123</v>
      </c>
      <c r="B208" s="70" t="str">
        <f>B105</f>
        <v>EASLINE QINGDAO</v>
      </c>
      <c r="C208" s="139">
        <f>C105</f>
        <v>1903</v>
      </c>
      <c r="D208" s="73" t="s">
        <v>8</v>
      </c>
      <c r="E208" s="55">
        <f t="shared" si="28"/>
        <v>43480</v>
      </c>
      <c r="F208" s="8">
        <f t="shared" si="27"/>
        <v>43483</v>
      </c>
      <c r="G208" s="69">
        <f>G205+7</f>
        <v>43484</v>
      </c>
    </row>
    <row r="209" spans="1:7" ht="14.25" hidden="1" customHeight="1">
      <c r="A209" s="196"/>
      <c r="B209" s="208" t="str">
        <f>B206</f>
        <v>TAI PING</v>
      </c>
      <c r="C209" s="140">
        <f>C206+1</f>
        <v>8765</v>
      </c>
      <c r="D209" s="74" t="s">
        <v>8</v>
      </c>
      <c r="E209" s="49">
        <f t="shared" si="28"/>
        <v>43483</v>
      </c>
      <c r="F209" s="19">
        <f t="shared" si="27"/>
        <v>43486</v>
      </c>
      <c r="G209" s="67"/>
    </row>
    <row r="210" spans="1:7" ht="14.25" customHeight="1" thickBot="1">
      <c r="A210" s="187" t="s">
        <v>109</v>
      </c>
      <c r="B210" s="207" t="str">
        <f>B109</f>
        <v>ISARA BHUM</v>
      </c>
      <c r="C210" s="147">
        <f>C109</f>
        <v>1903</v>
      </c>
      <c r="D210" s="75" t="s">
        <v>8</v>
      </c>
      <c r="E210" s="58">
        <f t="shared" si="28"/>
        <v>43484</v>
      </c>
      <c r="F210" s="11">
        <f t="shared" si="27"/>
        <v>43487</v>
      </c>
      <c r="G210" s="68"/>
    </row>
    <row r="211" spans="1:7" s="2" customFormat="1" ht="14.25" customHeight="1">
      <c r="A211" s="3" t="s">
        <v>123</v>
      </c>
      <c r="B211" s="70" t="str">
        <f>B105</f>
        <v>EASLINE QINGDAO</v>
      </c>
      <c r="C211" s="139">
        <f>C114</f>
        <v>1904</v>
      </c>
      <c r="D211" s="73" t="s">
        <v>8</v>
      </c>
      <c r="E211" s="55">
        <f t="shared" si="28"/>
        <v>43487</v>
      </c>
      <c r="F211" s="8">
        <f t="shared" si="27"/>
        <v>43490</v>
      </c>
      <c r="G211" s="69">
        <f>G208+7</f>
        <v>43491</v>
      </c>
    </row>
    <row r="212" spans="1:7" ht="14.25" hidden="1" customHeight="1">
      <c r="A212" s="196"/>
      <c r="B212" s="208" t="str">
        <f>B209</f>
        <v>TAI PING</v>
      </c>
      <c r="C212" s="140">
        <f>C209+1</f>
        <v>8766</v>
      </c>
      <c r="D212" s="74" t="s">
        <v>8</v>
      </c>
      <c r="E212" s="49">
        <f t="shared" si="28"/>
        <v>43490</v>
      </c>
      <c r="F212" s="19">
        <f t="shared" si="27"/>
        <v>43493</v>
      </c>
      <c r="G212" s="67"/>
    </row>
    <row r="213" spans="1:7" ht="14.25" customHeight="1" thickBot="1">
      <c r="A213" s="187" t="s">
        <v>109</v>
      </c>
      <c r="B213" s="207" t="str">
        <f>B118</f>
        <v>HYUNDAI HARMONY</v>
      </c>
      <c r="C213" s="147">
        <f>C118</f>
        <v>1904</v>
      </c>
      <c r="D213" s="75" t="s">
        <v>8</v>
      </c>
      <c r="E213" s="58">
        <f t="shared" si="28"/>
        <v>43491</v>
      </c>
      <c r="F213" s="11">
        <f t="shared" si="27"/>
        <v>43494</v>
      </c>
      <c r="G213" s="68"/>
    </row>
    <row r="214" spans="1:7" ht="14.25" customHeight="1">
      <c r="A214" s="3" t="s">
        <v>123</v>
      </c>
      <c r="B214" s="70" t="str">
        <f>B105</f>
        <v>EASLINE QINGDAO</v>
      </c>
      <c r="C214" s="139">
        <f>C15</f>
        <v>1905</v>
      </c>
      <c r="D214" s="73" t="s">
        <v>8</v>
      </c>
      <c r="E214" s="55">
        <f>E211+7</f>
        <v>43494</v>
      </c>
      <c r="F214" s="8">
        <f>F211+7</f>
        <v>43497</v>
      </c>
      <c r="G214" s="69">
        <f>G211+7</f>
        <v>43498</v>
      </c>
    </row>
    <row r="215" spans="1:7" ht="14.25" hidden="1" customHeight="1">
      <c r="A215" s="196"/>
      <c r="B215" s="208" t="str">
        <f>B212</f>
        <v>TAI PING</v>
      </c>
      <c r="C215" s="140">
        <f>C212+1</f>
        <v>8767</v>
      </c>
      <c r="D215" s="74" t="s">
        <v>8</v>
      </c>
      <c r="E215" s="49">
        <f>E212+7</f>
        <v>43497</v>
      </c>
      <c r="F215" s="19">
        <f>F212+7</f>
        <v>43500</v>
      </c>
      <c r="G215" s="67"/>
    </row>
    <row r="216" spans="1:7" ht="14.25" customHeight="1" thickBot="1">
      <c r="A216" s="187" t="s">
        <v>109</v>
      </c>
      <c r="B216" s="207" t="str">
        <f>B127</f>
        <v>ISARA BHUM</v>
      </c>
      <c r="C216" s="147">
        <f>C127</f>
        <v>1905</v>
      </c>
      <c r="D216" s="75" t="s">
        <v>8</v>
      </c>
      <c r="E216" s="58">
        <f>E213+7</f>
        <v>43498</v>
      </c>
      <c r="F216" s="11">
        <f t="shared" ref="F216:F225" si="29">F213+7</f>
        <v>43501</v>
      </c>
      <c r="G216" s="68"/>
    </row>
    <row r="217" spans="1:7" ht="14.25" customHeight="1">
      <c r="A217" s="3" t="s">
        <v>123</v>
      </c>
      <c r="B217" s="70" t="str">
        <f>B132</f>
        <v>EASLINE QINGDAO</v>
      </c>
      <c r="C217" s="139">
        <f>C17</f>
        <v>1906</v>
      </c>
      <c r="D217" s="73" t="s">
        <v>8</v>
      </c>
      <c r="E217" s="55">
        <f t="shared" ref="E217:E225" si="30">E214+7</f>
        <v>43501</v>
      </c>
      <c r="F217" s="8">
        <f t="shared" si="29"/>
        <v>43504</v>
      </c>
      <c r="G217" s="69">
        <f>G214+7</f>
        <v>43505</v>
      </c>
    </row>
    <row r="218" spans="1:7" ht="14.25" hidden="1" customHeight="1">
      <c r="A218" s="196"/>
      <c r="B218" s="208" t="str">
        <f>B215</f>
        <v>TAI PING</v>
      </c>
      <c r="C218" s="140">
        <f>C215+1</f>
        <v>8768</v>
      </c>
      <c r="D218" s="74" t="s">
        <v>8</v>
      </c>
      <c r="E218" s="49">
        <f t="shared" si="30"/>
        <v>43504</v>
      </c>
      <c r="F218" s="19">
        <f t="shared" si="29"/>
        <v>43507</v>
      </c>
      <c r="G218" s="67"/>
    </row>
    <row r="219" spans="1:7" ht="14.25" customHeight="1" thickBot="1">
      <c r="A219" s="187" t="s">
        <v>109</v>
      </c>
      <c r="B219" s="207" t="str">
        <f>B136</f>
        <v>HYUNDAI HARMONY</v>
      </c>
      <c r="C219" s="147">
        <f>C136</f>
        <v>1906</v>
      </c>
      <c r="D219" s="75" t="s">
        <v>8</v>
      </c>
      <c r="E219" s="58">
        <f t="shared" si="30"/>
        <v>43505</v>
      </c>
      <c r="F219" s="11">
        <f t="shared" si="29"/>
        <v>43508</v>
      </c>
      <c r="G219" s="68"/>
    </row>
    <row r="220" spans="1:7" ht="14.25" customHeight="1">
      <c r="A220" s="3" t="s">
        <v>123</v>
      </c>
      <c r="B220" s="70" t="str">
        <f>B141</f>
        <v>EASLINE QINGDAO</v>
      </c>
      <c r="C220" s="139">
        <f>C19</f>
        <v>1907</v>
      </c>
      <c r="D220" s="73" t="s">
        <v>8</v>
      </c>
      <c r="E220" s="55">
        <f t="shared" si="30"/>
        <v>43508</v>
      </c>
      <c r="F220" s="8">
        <f t="shared" si="29"/>
        <v>43511</v>
      </c>
      <c r="G220" s="69">
        <f>G217+7</f>
        <v>43512</v>
      </c>
    </row>
    <row r="221" spans="1:7" ht="14.25" hidden="1" customHeight="1">
      <c r="A221" s="196"/>
      <c r="B221" s="208" t="str">
        <f>B218</f>
        <v>TAI PING</v>
      </c>
      <c r="C221" s="140">
        <f>C218+1</f>
        <v>8769</v>
      </c>
      <c r="D221" s="74" t="s">
        <v>8</v>
      </c>
      <c r="E221" s="49">
        <f t="shared" si="30"/>
        <v>43511</v>
      </c>
      <c r="F221" s="19">
        <f t="shared" si="29"/>
        <v>43514</v>
      </c>
      <c r="G221" s="67"/>
    </row>
    <row r="222" spans="1:7" ht="14.25" customHeight="1" thickBot="1">
      <c r="A222" s="187" t="s">
        <v>109</v>
      </c>
      <c r="B222" s="207" t="str">
        <f>B145</f>
        <v>ISARA BHUM</v>
      </c>
      <c r="C222" s="147">
        <f>C145</f>
        <v>1907</v>
      </c>
      <c r="D222" s="75" t="s">
        <v>8</v>
      </c>
      <c r="E222" s="58">
        <f t="shared" si="30"/>
        <v>43512</v>
      </c>
      <c r="F222" s="11">
        <f t="shared" si="29"/>
        <v>43515</v>
      </c>
      <c r="G222" s="68"/>
    </row>
    <row r="223" spans="1:7" ht="14.25" hidden="1" customHeight="1">
      <c r="A223" s="3" t="s">
        <v>123</v>
      </c>
      <c r="B223" s="70" t="str">
        <f>B150</f>
        <v>EASLINE QINGDAO</v>
      </c>
      <c r="C223" s="139">
        <f>C21</f>
        <v>1908</v>
      </c>
      <c r="D223" s="73" t="s">
        <v>8</v>
      </c>
      <c r="E223" s="55">
        <f t="shared" si="30"/>
        <v>43515</v>
      </c>
      <c r="F223" s="8">
        <f t="shared" si="29"/>
        <v>43518</v>
      </c>
      <c r="G223" s="69">
        <f>G220+7</f>
        <v>43519</v>
      </c>
    </row>
    <row r="224" spans="1:7" ht="14.25" hidden="1" customHeight="1">
      <c r="A224" s="196"/>
      <c r="B224" s="208" t="str">
        <f>B221</f>
        <v>TAI PING</v>
      </c>
      <c r="C224" s="140">
        <f>C221+1</f>
        <v>8770</v>
      </c>
      <c r="D224" s="74" t="s">
        <v>8</v>
      </c>
      <c r="E224" s="49">
        <f t="shared" si="30"/>
        <v>43518</v>
      </c>
      <c r="F224" s="19">
        <f t="shared" si="29"/>
        <v>43521</v>
      </c>
      <c r="G224" s="67"/>
    </row>
    <row r="225" spans="1:7" ht="14.25" hidden="1" customHeight="1" thickBot="1">
      <c r="A225" s="187" t="s">
        <v>109</v>
      </c>
      <c r="B225" s="207" t="str">
        <f>B154</f>
        <v>HYUNDAI HARMONY</v>
      </c>
      <c r="C225" s="147">
        <f>C154</f>
        <v>1908</v>
      </c>
      <c r="D225" s="75" t="s">
        <v>8</v>
      </c>
      <c r="E225" s="58">
        <f t="shared" si="30"/>
        <v>43519</v>
      </c>
      <c r="F225" s="11">
        <f t="shared" si="29"/>
        <v>43522</v>
      </c>
      <c r="G225" s="68"/>
    </row>
    <row r="226" spans="1:7" s="190" customFormat="1" ht="21.75" customHeight="1" thickBot="1">
      <c r="A226" s="279" t="s">
        <v>47</v>
      </c>
      <c r="B226" s="280"/>
      <c r="C226" s="280"/>
      <c r="D226" s="280"/>
      <c r="E226" s="280"/>
      <c r="F226" s="280"/>
      <c r="G226" s="281"/>
    </row>
    <row r="227" spans="1:7" ht="17.25" customHeight="1" thickBot="1">
      <c r="A227" s="174" t="s">
        <v>96</v>
      </c>
      <c r="B227" s="249" t="s">
        <v>2</v>
      </c>
      <c r="C227" s="278" t="s">
        <v>3</v>
      </c>
      <c r="D227" s="291"/>
      <c r="E227" s="47" t="s">
        <v>48</v>
      </c>
      <c r="F227" s="47" t="s">
        <v>5</v>
      </c>
      <c r="G227" s="66" t="s">
        <v>21</v>
      </c>
    </row>
    <row r="228" spans="1:7" ht="17.25" hidden="1" customHeight="1">
      <c r="A228" s="196"/>
      <c r="B228" s="208" t="s">
        <v>49</v>
      </c>
      <c r="C228" s="148">
        <v>1701</v>
      </c>
      <c r="D228" s="77" t="s">
        <v>8</v>
      </c>
      <c r="E228" s="19">
        <f>E199-1</f>
        <v>43458</v>
      </c>
      <c r="F228" s="19">
        <f>E228+2</f>
        <v>43460</v>
      </c>
      <c r="G228" s="67"/>
    </row>
    <row r="229" spans="1:7" ht="17.25" customHeight="1">
      <c r="A229" s="196" t="s">
        <v>120</v>
      </c>
      <c r="B229" s="208" t="str">
        <f>B5</f>
        <v>EASLINE NINGBO</v>
      </c>
      <c r="C229" s="150">
        <f>C5</f>
        <v>1852</v>
      </c>
      <c r="D229" s="78" t="s">
        <v>8</v>
      </c>
      <c r="E229" s="19">
        <f>E5+2</f>
        <v>43461</v>
      </c>
      <c r="F229" s="19">
        <f>E229+1</f>
        <v>43462</v>
      </c>
      <c r="G229" s="67">
        <f>G5</f>
        <v>43463</v>
      </c>
    </row>
    <row r="230" spans="1:7" ht="17.25" hidden="1" customHeight="1">
      <c r="A230" s="182"/>
      <c r="B230" s="128" t="s">
        <v>50</v>
      </c>
      <c r="C230" s="140">
        <f>C234</f>
        <v>1901</v>
      </c>
      <c r="D230" s="79" t="s">
        <v>8</v>
      </c>
      <c r="E230" s="19">
        <f>E229+1</f>
        <v>43462</v>
      </c>
      <c r="F230" s="19">
        <f>E230+2</f>
        <v>43464</v>
      </c>
      <c r="G230" s="67"/>
    </row>
    <row r="231" spans="1:7" ht="17.25" hidden="1" customHeight="1">
      <c r="A231" s="196"/>
      <c r="B231" s="208" t="s">
        <v>51</v>
      </c>
      <c r="C231" s="160">
        <v>80</v>
      </c>
      <c r="D231" s="78" t="s">
        <v>8</v>
      </c>
      <c r="E231" s="19">
        <f>E230+1</f>
        <v>43463</v>
      </c>
      <c r="F231" s="19">
        <f>E231+2</f>
        <v>43465</v>
      </c>
      <c r="G231" s="67"/>
    </row>
    <row r="232" spans="1:7" ht="17.25" customHeight="1" thickBot="1">
      <c r="A232" s="203" t="s">
        <v>117</v>
      </c>
      <c r="B232" s="220" t="s">
        <v>139</v>
      </c>
      <c r="C232" s="161" t="s">
        <v>148</v>
      </c>
      <c r="D232" s="80" t="s">
        <v>8</v>
      </c>
      <c r="E232" s="11">
        <f>E231+1</f>
        <v>43464</v>
      </c>
      <c r="F232" s="11">
        <f>E232+2</f>
        <v>43466</v>
      </c>
      <c r="G232" s="68"/>
    </row>
    <row r="233" spans="1:7" ht="17.25" hidden="1" customHeight="1">
      <c r="A233" s="196"/>
      <c r="B233" s="208" t="s">
        <v>52</v>
      </c>
      <c r="C233" s="136">
        <v>1701</v>
      </c>
      <c r="D233" s="78" t="s">
        <v>8</v>
      </c>
      <c r="E233" s="8">
        <f>E228+7</f>
        <v>43465</v>
      </c>
      <c r="F233" s="8">
        <f>F228+7</f>
        <v>43467</v>
      </c>
      <c r="G233" s="69"/>
    </row>
    <row r="234" spans="1:7" ht="17.25" customHeight="1">
      <c r="A234" s="196" t="s">
        <v>120</v>
      </c>
      <c r="B234" s="128" t="str">
        <f>B7</f>
        <v>EASLINE NINGBO</v>
      </c>
      <c r="C234" s="140">
        <f>C7</f>
        <v>1901</v>
      </c>
      <c r="D234" s="78" t="s">
        <v>8</v>
      </c>
      <c r="E234" s="19">
        <f t="shared" ref="E234:E241" si="31">E229+7</f>
        <v>43468</v>
      </c>
      <c r="F234" s="19">
        <f>E234+1</f>
        <v>43469</v>
      </c>
      <c r="G234" s="67">
        <f>F234+1</f>
        <v>43470</v>
      </c>
    </row>
    <row r="235" spans="1:7" ht="17.25" hidden="1" customHeight="1">
      <c r="A235" s="182"/>
      <c r="B235" s="128" t="str">
        <f>B230</f>
        <v>DOOWOO FAMILY</v>
      </c>
      <c r="C235" s="140">
        <f>C239</f>
        <v>1902</v>
      </c>
      <c r="D235" s="79" t="s">
        <v>8</v>
      </c>
      <c r="E235" s="19">
        <f t="shared" si="31"/>
        <v>43469</v>
      </c>
      <c r="F235" s="19">
        <f>F230+7</f>
        <v>43471</v>
      </c>
      <c r="G235" s="67"/>
    </row>
    <row r="236" spans="1:7" ht="17.25" hidden="1" customHeight="1">
      <c r="A236" s="196"/>
      <c r="B236" s="208" t="s">
        <v>53</v>
      </c>
      <c r="C236" s="154">
        <v>1804</v>
      </c>
      <c r="D236" s="78" t="s">
        <v>8</v>
      </c>
      <c r="E236" s="19">
        <f t="shared" si="31"/>
        <v>43470</v>
      </c>
      <c r="F236" s="19">
        <f>E236+2</f>
        <v>43472</v>
      </c>
      <c r="G236" s="67"/>
    </row>
    <row r="237" spans="1:7" ht="17.25" customHeight="1" thickBot="1">
      <c r="A237" s="203" t="s">
        <v>117</v>
      </c>
      <c r="B237" s="220" t="str">
        <f>B232</f>
        <v>Qiyunhe</v>
      </c>
      <c r="C237" s="161">
        <f>C232+2</f>
        <v>701</v>
      </c>
      <c r="D237" s="80" t="s">
        <v>8</v>
      </c>
      <c r="E237" s="11">
        <f t="shared" si="31"/>
        <v>43471</v>
      </c>
      <c r="F237" s="11">
        <f>E237+2</f>
        <v>43473</v>
      </c>
      <c r="G237" s="68"/>
    </row>
    <row r="238" spans="1:7" ht="17.25" hidden="1" customHeight="1">
      <c r="A238" s="204"/>
      <c r="B238" s="216" t="str">
        <f>B228</f>
        <v>SKY VICTORIA</v>
      </c>
      <c r="C238" s="136">
        <v>1702</v>
      </c>
      <c r="D238" s="78" t="s">
        <v>8</v>
      </c>
      <c r="E238" s="8">
        <f t="shared" si="31"/>
        <v>43472</v>
      </c>
      <c r="F238" s="8">
        <f>F233+7</f>
        <v>43474</v>
      </c>
      <c r="G238" s="69"/>
    </row>
    <row r="239" spans="1:7" ht="17.25" customHeight="1">
      <c r="A239" s="196" t="s">
        <v>120</v>
      </c>
      <c r="B239" s="128" t="str">
        <f>B9</f>
        <v>EASLINE NINGBO</v>
      </c>
      <c r="C239" s="140">
        <f>C9</f>
        <v>1902</v>
      </c>
      <c r="D239" s="78" t="s">
        <v>8</v>
      </c>
      <c r="E239" s="19">
        <f t="shared" si="31"/>
        <v>43475</v>
      </c>
      <c r="F239" s="19">
        <f>E239+1</f>
        <v>43476</v>
      </c>
      <c r="G239" s="67">
        <f>F239+1</f>
        <v>43477</v>
      </c>
    </row>
    <row r="240" spans="1:7" ht="17.25" hidden="1" customHeight="1">
      <c r="A240" s="182"/>
      <c r="B240" s="128" t="str">
        <f>B235</f>
        <v>DOOWOO FAMILY</v>
      </c>
      <c r="C240" s="140">
        <f>C244</f>
        <v>1903</v>
      </c>
      <c r="D240" s="79" t="s">
        <v>8</v>
      </c>
      <c r="E240" s="19">
        <f t="shared" si="31"/>
        <v>43476</v>
      </c>
      <c r="F240" s="19">
        <f>E240+2</f>
        <v>43478</v>
      </c>
      <c r="G240" s="67"/>
    </row>
    <row r="241" spans="1:8" ht="17.25" hidden="1" customHeight="1">
      <c r="A241" s="196"/>
      <c r="B241" s="128" t="str">
        <f>B231</f>
        <v>HEUNG-A AKITA</v>
      </c>
      <c r="C241" s="156">
        <f>C231+1</f>
        <v>81</v>
      </c>
      <c r="D241" s="78" t="s">
        <v>8</v>
      </c>
      <c r="E241" s="19">
        <f t="shared" si="31"/>
        <v>43477</v>
      </c>
      <c r="F241" s="19">
        <f>E241+2</f>
        <v>43479</v>
      </c>
      <c r="G241" s="67"/>
    </row>
    <row r="242" spans="1:8" ht="17.25" customHeight="1" thickBot="1">
      <c r="A242" s="203" t="s">
        <v>117</v>
      </c>
      <c r="B242" s="220" t="str">
        <f>B237</f>
        <v>Qiyunhe</v>
      </c>
      <c r="C242" s="161">
        <f>C237+2</f>
        <v>703</v>
      </c>
      <c r="D242" s="80" t="s">
        <v>8</v>
      </c>
      <c r="E242" s="11">
        <f>E241+1</f>
        <v>43478</v>
      </c>
      <c r="F242" s="11">
        <f>E242+2</f>
        <v>43480</v>
      </c>
      <c r="G242" s="68"/>
    </row>
    <row r="243" spans="1:8" ht="17.25" hidden="1" customHeight="1">
      <c r="A243" s="204"/>
      <c r="B243" s="216" t="str">
        <f>B233</f>
        <v>SUNNY COSMOS</v>
      </c>
      <c r="C243" s="136">
        <v>1702</v>
      </c>
      <c r="D243" s="78" t="s">
        <v>8</v>
      </c>
      <c r="E243" s="8">
        <f>E240+3</f>
        <v>43479</v>
      </c>
      <c r="F243" s="8">
        <f>E243+2</f>
        <v>43481</v>
      </c>
      <c r="G243" s="69"/>
    </row>
    <row r="244" spans="1:8" ht="17.25" customHeight="1">
      <c r="A244" s="196" t="s">
        <v>120</v>
      </c>
      <c r="B244" s="128" t="str">
        <f>B11</f>
        <v>EASLINE NINGBO</v>
      </c>
      <c r="C244" s="140">
        <f>C11</f>
        <v>1903</v>
      </c>
      <c r="D244" s="78" t="s">
        <v>8</v>
      </c>
      <c r="E244" s="19">
        <f t="shared" ref="E244:E251" si="32">E239+7</f>
        <v>43482</v>
      </c>
      <c r="F244" s="19">
        <f>E244+1</f>
        <v>43483</v>
      </c>
      <c r="G244" s="67">
        <f>F244+1</f>
        <v>43484</v>
      </c>
      <c r="H244" s="81"/>
    </row>
    <row r="245" spans="1:8" ht="17.25" hidden="1" customHeight="1">
      <c r="A245" s="182"/>
      <c r="B245" s="128" t="str">
        <f>B240</f>
        <v>DOOWOO FAMILY</v>
      </c>
      <c r="C245" s="140">
        <f>C249</f>
        <v>1904</v>
      </c>
      <c r="D245" s="79" t="s">
        <v>8</v>
      </c>
      <c r="E245" s="19">
        <f t="shared" si="32"/>
        <v>43483</v>
      </c>
      <c r="F245" s="19">
        <f>F240+7</f>
        <v>43485</v>
      </c>
      <c r="G245" s="67"/>
      <c r="H245" s="16"/>
    </row>
    <row r="246" spans="1:8" ht="17.25" hidden="1" customHeight="1">
      <c r="A246" s="196"/>
      <c r="B246" s="128" t="str">
        <f>B236</f>
        <v>SUNNY CALLA</v>
      </c>
      <c r="C246" s="154">
        <f>C236+1</f>
        <v>1805</v>
      </c>
      <c r="D246" s="78" t="s">
        <v>8</v>
      </c>
      <c r="E246" s="19">
        <f t="shared" si="32"/>
        <v>43484</v>
      </c>
      <c r="F246" s="19">
        <f>E246+2</f>
        <v>43486</v>
      </c>
      <c r="G246" s="67"/>
      <c r="H246" s="82"/>
    </row>
    <row r="247" spans="1:8" ht="17.25" customHeight="1" thickBot="1">
      <c r="A247" s="203" t="s">
        <v>117</v>
      </c>
      <c r="B247" s="220" t="str">
        <f>B242</f>
        <v>Qiyunhe</v>
      </c>
      <c r="C247" s="161">
        <f>C242+2</f>
        <v>705</v>
      </c>
      <c r="D247" s="80" t="s">
        <v>8</v>
      </c>
      <c r="E247" s="11">
        <f t="shared" si="32"/>
        <v>43485</v>
      </c>
      <c r="F247" s="11">
        <f>E247+2</f>
        <v>43487</v>
      </c>
      <c r="G247" s="68"/>
      <c r="H247" s="82"/>
    </row>
    <row r="248" spans="1:8" ht="17.25" hidden="1" customHeight="1">
      <c r="A248" s="204"/>
      <c r="B248" s="216" t="str">
        <f>B238</f>
        <v>SKY VICTORIA</v>
      </c>
      <c r="C248" s="136">
        <v>1703</v>
      </c>
      <c r="D248" s="78" t="s">
        <v>8</v>
      </c>
      <c r="E248" s="8">
        <f t="shared" si="32"/>
        <v>43486</v>
      </c>
      <c r="F248" s="8">
        <f>F243+7</f>
        <v>43488</v>
      </c>
      <c r="G248" s="69"/>
      <c r="H248" s="83"/>
    </row>
    <row r="249" spans="1:8" s="2" customFormat="1" ht="17.25" customHeight="1">
      <c r="A249" s="196" t="s">
        <v>120</v>
      </c>
      <c r="B249" s="128" t="str">
        <f>B13</f>
        <v>EASLINE NINGBO</v>
      </c>
      <c r="C249" s="140">
        <f>C13</f>
        <v>1904</v>
      </c>
      <c r="D249" s="78" t="s">
        <v>8</v>
      </c>
      <c r="E249" s="19">
        <f t="shared" si="32"/>
        <v>43489</v>
      </c>
      <c r="F249" s="19">
        <f>E249+1</f>
        <v>43490</v>
      </c>
      <c r="G249" s="67">
        <f>F249+1</f>
        <v>43491</v>
      </c>
      <c r="H249" s="244"/>
    </row>
    <row r="250" spans="1:8" ht="17.25" hidden="1" customHeight="1">
      <c r="A250" s="182"/>
      <c r="B250" s="128" t="str">
        <f>B245</f>
        <v>DOOWOO FAMILY</v>
      </c>
      <c r="C250" s="140">
        <f>C254</f>
        <v>1905</v>
      </c>
      <c r="D250" s="79" t="s">
        <v>8</v>
      </c>
      <c r="E250" s="19">
        <f t="shared" si="32"/>
        <v>43490</v>
      </c>
      <c r="F250" s="19">
        <f>E250+2</f>
        <v>43492</v>
      </c>
      <c r="G250" s="67"/>
      <c r="H250" s="82"/>
    </row>
    <row r="251" spans="1:8" ht="17.25" hidden="1" customHeight="1">
      <c r="A251" s="196"/>
      <c r="B251" s="128" t="str">
        <f>B241</f>
        <v>HEUNG-A AKITA</v>
      </c>
      <c r="C251" s="156">
        <f>C241+1</f>
        <v>82</v>
      </c>
      <c r="D251" s="78" t="s">
        <v>8</v>
      </c>
      <c r="E251" s="19">
        <f t="shared" si="32"/>
        <v>43491</v>
      </c>
      <c r="F251" s="19">
        <f>E251+2</f>
        <v>43493</v>
      </c>
      <c r="G251" s="67"/>
      <c r="H251" s="82"/>
    </row>
    <row r="252" spans="1:8" ht="17.25" customHeight="1" thickBot="1">
      <c r="A252" s="203" t="s">
        <v>117</v>
      </c>
      <c r="B252" s="220" t="str">
        <f>B247</f>
        <v>Qiyunhe</v>
      </c>
      <c r="C252" s="161">
        <f>C247+2</f>
        <v>707</v>
      </c>
      <c r="D252" s="80" t="s">
        <v>8</v>
      </c>
      <c r="E252" s="11">
        <f>E251+1</f>
        <v>43492</v>
      </c>
      <c r="F252" s="11">
        <f>E252+2</f>
        <v>43494</v>
      </c>
      <c r="G252" s="68"/>
      <c r="H252" s="84"/>
    </row>
    <row r="253" spans="1:8" ht="17.25" hidden="1" customHeight="1">
      <c r="A253" s="196"/>
      <c r="B253" s="208" t="str">
        <f>B243</f>
        <v>SUNNY COSMOS</v>
      </c>
      <c r="C253" s="136">
        <v>1703</v>
      </c>
      <c r="D253" s="78" t="s">
        <v>8</v>
      </c>
      <c r="E253" s="8">
        <f>E248+7</f>
        <v>43493</v>
      </c>
      <c r="F253" s="8">
        <f>F248+7</f>
        <v>43495</v>
      </c>
      <c r="G253" s="69"/>
      <c r="H253" s="84"/>
    </row>
    <row r="254" spans="1:8" ht="17.25" customHeight="1">
      <c r="A254" s="196" t="s">
        <v>120</v>
      </c>
      <c r="B254" s="128" t="str">
        <f>B15</f>
        <v>EASLINE NINGBO</v>
      </c>
      <c r="C254" s="140">
        <f>C15</f>
        <v>1905</v>
      </c>
      <c r="D254" s="78" t="s">
        <v>8</v>
      </c>
      <c r="E254" s="19">
        <f t="shared" ref="E254:E261" si="33">E249+7</f>
        <v>43496</v>
      </c>
      <c r="F254" s="19">
        <f>E254+1</f>
        <v>43497</v>
      </c>
      <c r="G254" s="67">
        <f>F254+1</f>
        <v>43498</v>
      </c>
      <c r="H254" s="84"/>
    </row>
    <row r="255" spans="1:8" ht="17.25" hidden="1" customHeight="1">
      <c r="A255" s="182"/>
      <c r="B255" s="128" t="str">
        <f>B250</f>
        <v>DOOWOO FAMILY</v>
      </c>
      <c r="C255" s="140">
        <f>C259</f>
        <v>1906</v>
      </c>
      <c r="D255" s="79" t="s">
        <v>8</v>
      </c>
      <c r="E255" s="19">
        <f t="shared" si="33"/>
        <v>43497</v>
      </c>
      <c r="F255" s="19">
        <f>F250+7</f>
        <v>43499</v>
      </c>
      <c r="G255" s="67"/>
    </row>
    <row r="256" spans="1:8" ht="17.25" hidden="1" customHeight="1">
      <c r="A256" s="196"/>
      <c r="B256" s="208" t="str">
        <f>B246</f>
        <v>SUNNY CALLA</v>
      </c>
      <c r="C256" s="154">
        <f>C246+1</f>
        <v>1806</v>
      </c>
      <c r="D256" s="78" t="s">
        <v>8</v>
      </c>
      <c r="E256" s="19">
        <f t="shared" si="33"/>
        <v>43498</v>
      </c>
      <c r="F256" s="19">
        <f>E256+2</f>
        <v>43500</v>
      </c>
      <c r="G256" s="67"/>
    </row>
    <row r="257" spans="1:8" ht="17.25" customHeight="1" thickBot="1">
      <c r="A257" s="203" t="s">
        <v>117</v>
      </c>
      <c r="B257" s="220" t="str">
        <f>B252</f>
        <v>Qiyunhe</v>
      </c>
      <c r="C257" s="161">
        <f>C252+2</f>
        <v>709</v>
      </c>
      <c r="D257" s="80" t="s">
        <v>8</v>
      </c>
      <c r="E257" s="11">
        <f t="shared" si="33"/>
        <v>43499</v>
      </c>
      <c r="F257" s="11">
        <f>E257+2</f>
        <v>43501</v>
      </c>
      <c r="G257" s="68"/>
    </row>
    <row r="258" spans="1:8" ht="17.25" hidden="1" customHeight="1">
      <c r="A258" s="204"/>
      <c r="B258" s="216" t="str">
        <f>B248</f>
        <v>SKY VICTORIA</v>
      </c>
      <c r="C258" s="136">
        <v>1704</v>
      </c>
      <c r="D258" s="78" t="s">
        <v>8</v>
      </c>
      <c r="E258" s="8">
        <f t="shared" si="33"/>
        <v>43500</v>
      </c>
      <c r="F258" s="8">
        <f>F253+7</f>
        <v>43502</v>
      </c>
      <c r="G258" s="69"/>
    </row>
    <row r="259" spans="1:8" s="2" customFormat="1" ht="17.25" customHeight="1">
      <c r="A259" s="196" t="s">
        <v>120</v>
      </c>
      <c r="B259" s="128" t="str">
        <f>B17</f>
        <v>EASLINE NINGBO</v>
      </c>
      <c r="C259" s="140">
        <f>C17</f>
        <v>1906</v>
      </c>
      <c r="D259" s="78" t="s">
        <v>8</v>
      </c>
      <c r="E259" s="19">
        <f t="shared" si="33"/>
        <v>43503</v>
      </c>
      <c r="F259" s="19">
        <f>E259+1</f>
        <v>43504</v>
      </c>
      <c r="G259" s="67">
        <f>F259+1</f>
        <v>43505</v>
      </c>
    </row>
    <row r="260" spans="1:8" ht="17.25" hidden="1" customHeight="1">
      <c r="A260" s="182"/>
      <c r="B260" s="128" t="str">
        <f>B255</f>
        <v>DOOWOO FAMILY</v>
      </c>
      <c r="C260" s="140">
        <f>C264</f>
        <v>1907</v>
      </c>
      <c r="D260" s="79" t="s">
        <v>8</v>
      </c>
      <c r="E260" s="19">
        <f t="shared" si="33"/>
        <v>43504</v>
      </c>
      <c r="F260" s="19">
        <f>E260+2</f>
        <v>43506</v>
      </c>
      <c r="G260" s="67"/>
    </row>
    <row r="261" spans="1:8" ht="17.25" hidden="1" customHeight="1">
      <c r="A261" s="196"/>
      <c r="B261" s="128" t="str">
        <f>B251</f>
        <v>HEUNG-A AKITA</v>
      </c>
      <c r="C261" s="156">
        <f>C251+1</f>
        <v>83</v>
      </c>
      <c r="D261" s="78" t="s">
        <v>8</v>
      </c>
      <c r="E261" s="19">
        <f t="shared" si="33"/>
        <v>43505</v>
      </c>
      <c r="F261" s="19">
        <f>E261+2</f>
        <v>43507</v>
      </c>
      <c r="G261" s="67"/>
    </row>
    <row r="262" spans="1:8" ht="17.25" customHeight="1" thickBot="1">
      <c r="A262" s="203" t="s">
        <v>117</v>
      </c>
      <c r="B262" s="220" t="str">
        <f>B257</f>
        <v>Qiyunhe</v>
      </c>
      <c r="C262" s="161">
        <f>C257+2</f>
        <v>711</v>
      </c>
      <c r="D262" s="80" t="s">
        <v>8</v>
      </c>
      <c r="E262" s="11">
        <f>E261+1</f>
        <v>43506</v>
      </c>
      <c r="F262" s="11">
        <f>E262+2</f>
        <v>43508</v>
      </c>
      <c r="G262" s="68"/>
    </row>
    <row r="263" spans="1:8" ht="17.25" hidden="1" customHeight="1">
      <c r="A263" s="204"/>
      <c r="B263" s="216" t="str">
        <f>B253</f>
        <v>SUNNY COSMOS</v>
      </c>
      <c r="C263" s="136">
        <v>1704</v>
      </c>
      <c r="D263" s="78" t="s">
        <v>8</v>
      </c>
      <c r="E263" s="8">
        <f>E260+3</f>
        <v>43507</v>
      </c>
      <c r="F263" s="8">
        <f>E263+2</f>
        <v>43509</v>
      </c>
      <c r="G263" s="69"/>
    </row>
    <row r="264" spans="1:8" ht="17.25" customHeight="1">
      <c r="A264" s="196" t="s">
        <v>120</v>
      </c>
      <c r="B264" s="128" t="str">
        <f>B19</f>
        <v>EASLINE NINGBO</v>
      </c>
      <c r="C264" s="140">
        <f>C19</f>
        <v>1907</v>
      </c>
      <c r="D264" s="78" t="s">
        <v>8</v>
      </c>
      <c r="E264" s="19">
        <f t="shared" ref="E264:E271" si="34">E259+7</f>
        <v>43510</v>
      </c>
      <c r="F264" s="19">
        <f>E264+1</f>
        <v>43511</v>
      </c>
      <c r="G264" s="67">
        <f>F264+1</f>
        <v>43512</v>
      </c>
      <c r="H264" s="81"/>
    </row>
    <row r="265" spans="1:8" ht="17.25" hidden="1" customHeight="1">
      <c r="A265" s="182"/>
      <c r="B265" s="128" t="str">
        <f>B260</f>
        <v>DOOWOO FAMILY</v>
      </c>
      <c r="C265" s="140">
        <f>C269</f>
        <v>1908</v>
      </c>
      <c r="D265" s="79" t="s">
        <v>8</v>
      </c>
      <c r="E265" s="19">
        <f t="shared" si="34"/>
        <v>43511</v>
      </c>
      <c r="F265" s="19">
        <f>F260+7</f>
        <v>43513</v>
      </c>
      <c r="G265" s="67"/>
      <c r="H265" s="16"/>
    </row>
    <row r="266" spans="1:8" ht="17.25" hidden="1" customHeight="1">
      <c r="A266" s="196"/>
      <c r="B266" s="128" t="str">
        <f>B256</f>
        <v>SUNNY CALLA</v>
      </c>
      <c r="C266" s="154">
        <f>C256+1</f>
        <v>1807</v>
      </c>
      <c r="D266" s="78" t="s">
        <v>8</v>
      </c>
      <c r="E266" s="19">
        <f t="shared" si="34"/>
        <v>43512</v>
      </c>
      <c r="F266" s="19">
        <f>E266+2</f>
        <v>43514</v>
      </c>
      <c r="G266" s="67"/>
      <c r="H266" s="82"/>
    </row>
    <row r="267" spans="1:8" ht="17.25" customHeight="1" thickBot="1">
      <c r="A267" s="203" t="s">
        <v>117</v>
      </c>
      <c r="B267" s="220" t="str">
        <f>B262</f>
        <v>Qiyunhe</v>
      </c>
      <c r="C267" s="161">
        <f>C257+4</f>
        <v>713</v>
      </c>
      <c r="D267" s="80" t="s">
        <v>8</v>
      </c>
      <c r="E267" s="11">
        <f t="shared" si="34"/>
        <v>43513</v>
      </c>
      <c r="F267" s="11">
        <f>E267+2</f>
        <v>43515</v>
      </c>
      <c r="G267" s="68"/>
      <c r="H267" s="82"/>
    </row>
    <row r="268" spans="1:8" ht="17.25" hidden="1" customHeight="1">
      <c r="A268" s="204"/>
      <c r="B268" s="216" t="str">
        <f>B258</f>
        <v>SKY VICTORIA</v>
      </c>
      <c r="C268" s="136">
        <v>1705</v>
      </c>
      <c r="D268" s="78" t="s">
        <v>8</v>
      </c>
      <c r="E268" s="8">
        <f t="shared" si="34"/>
        <v>43514</v>
      </c>
      <c r="F268" s="8">
        <f>F263+7</f>
        <v>43516</v>
      </c>
      <c r="G268" s="69"/>
      <c r="H268" s="83"/>
    </row>
    <row r="269" spans="1:8" ht="17.25" hidden="1" customHeight="1">
      <c r="A269" s="196" t="s">
        <v>120</v>
      </c>
      <c r="B269" s="128" t="str">
        <f>B21</f>
        <v>EASLINE NINGBO</v>
      </c>
      <c r="C269" s="140">
        <f>C21</f>
        <v>1908</v>
      </c>
      <c r="D269" s="78" t="s">
        <v>8</v>
      </c>
      <c r="E269" s="19">
        <f t="shared" si="34"/>
        <v>43517</v>
      </c>
      <c r="F269" s="19">
        <f>E269+1</f>
        <v>43518</v>
      </c>
      <c r="G269" s="67">
        <f>F269+1</f>
        <v>43519</v>
      </c>
      <c r="H269" s="82"/>
    </row>
    <row r="270" spans="1:8" ht="17.25" hidden="1" customHeight="1">
      <c r="A270" s="182"/>
      <c r="B270" s="128" t="str">
        <f>B265</f>
        <v>DOOWOO FAMILY</v>
      </c>
      <c r="C270" s="140">
        <f>C22</f>
        <v>1909</v>
      </c>
      <c r="D270" s="79" t="s">
        <v>8</v>
      </c>
      <c r="E270" s="19">
        <f t="shared" si="34"/>
        <v>43518</v>
      </c>
      <c r="F270" s="19">
        <f>E270+2</f>
        <v>43520</v>
      </c>
      <c r="G270" s="67"/>
      <c r="H270" s="82"/>
    </row>
    <row r="271" spans="1:8" ht="11.25" hidden="1" customHeight="1">
      <c r="A271" s="196"/>
      <c r="B271" s="128" t="str">
        <f>B261</f>
        <v>HEUNG-A AKITA</v>
      </c>
      <c r="C271" s="156">
        <f>C261+1</f>
        <v>84</v>
      </c>
      <c r="D271" s="78" t="s">
        <v>8</v>
      </c>
      <c r="E271" s="19">
        <f t="shared" si="34"/>
        <v>43519</v>
      </c>
      <c r="F271" s="19">
        <f>E271+2</f>
        <v>43521</v>
      </c>
      <c r="G271" s="67"/>
      <c r="H271" s="82"/>
    </row>
    <row r="272" spans="1:8" ht="12" hidden="1" customHeight="1" thickBot="1">
      <c r="A272" s="203" t="s">
        <v>117</v>
      </c>
      <c r="B272" s="128" t="str">
        <f>B267</f>
        <v>Qiyunhe</v>
      </c>
      <c r="C272" s="162">
        <f>C267+2</f>
        <v>715</v>
      </c>
      <c r="D272" s="79" t="s">
        <v>8</v>
      </c>
      <c r="E272" s="19">
        <f>E271+1</f>
        <v>43520</v>
      </c>
      <c r="F272" s="19">
        <f>E272+2</f>
        <v>43522</v>
      </c>
      <c r="G272" s="67"/>
      <c r="H272" s="84"/>
    </row>
    <row r="273" spans="1:10" s="2" customFormat="1" ht="21" customHeight="1" thickBot="1">
      <c r="A273" s="279" t="s">
        <v>54</v>
      </c>
      <c r="B273" s="280"/>
      <c r="C273" s="280"/>
      <c r="D273" s="280"/>
      <c r="E273" s="280"/>
      <c r="F273" s="280"/>
      <c r="G273" s="280"/>
      <c r="H273" s="281"/>
    </row>
    <row r="274" spans="1:10" ht="19.5" customHeight="1">
      <c r="A274" s="197" t="s">
        <v>96</v>
      </c>
      <c r="B274" s="85" t="s">
        <v>2</v>
      </c>
      <c r="C274" s="292" t="s">
        <v>3</v>
      </c>
      <c r="D274" s="293"/>
      <c r="E274" s="85" t="s">
        <v>55</v>
      </c>
      <c r="F274" s="86" t="s">
        <v>56</v>
      </c>
      <c r="G274" s="87" t="s">
        <v>45</v>
      </c>
      <c r="H274" s="88" t="s">
        <v>21</v>
      </c>
    </row>
    <row r="275" spans="1:10" ht="15" customHeight="1">
      <c r="A275" s="194" t="s">
        <v>110</v>
      </c>
      <c r="B275" s="208" t="s">
        <v>57</v>
      </c>
      <c r="C275" s="146">
        <v>1851</v>
      </c>
      <c r="D275" s="36" t="s">
        <v>8</v>
      </c>
      <c r="E275" s="49">
        <f>E281-7</f>
        <v>43458</v>
      </c>
      <c r="F275" s="39">
        <f>E5</f>
        <v>43459</v>
      </c>
      <c r="G275" s="39">
        <f>F275+3</f>
        <v>43462</v>
      </c>
      <c r="H275" s="89">
        <f>G275+1</f>
        <v>43463</v>
      </c>
    </row>
    <row r="276" spans="1:10" ht="15" customHeight="1">
      <c r="A276" s="196" t="s">
        <v>126</v>
      </c>
      <c r="B276" s="208" t="s">
        <v>151</v>
      </c>
      <c r="C276" s="140">
        <v>1852</v>
      </c>
      <c r="D276" s="17" t="s">
        <v>8</v>
      </c>
      <c r="E276" s="49">
        <f>F276+1</f>
        <v>43461</v>
      </c>
      <c r="F276" s="19">
        <f>F275+1</f>
        <v>43460</v>
      </c>
      <c r="G276" s="19">
        <f>F276+2</f>
        <v>43462</v>
      </c>
      <c r="H276" s="67">
        <f>G276+1</f>
        <v>43463</v>
      </c>
    </row>
    <row r="277" spans="1:10" ht="15" customHeight="1">
      <c r="A277" s="184" t="s">
        <v>111</v>
      </c>
      <c r="B277" s="219" t="s">
        <v>58</v>
      </c>
      <c r="C277" s="156">
        <v>1824</v>
      </c>
      <c r="D277" s="17" t="s">
        <v>8</v>
      </c>
      <c r="E277" s="49">
        <f>F276</f>
        <v>43460</v>
      </c>
      <c r="F277" s="19">
        <f>E277+1</f>
        <v>43461</v>
      </c>
      <c r="G277" s="19">
        <f>F277+2</f>
        <v>43463</v>
      </c>
      <c r="H277" s="67"/>
      <c r="I277" s="232"/>
    </row>
    <row r="278" spans="1:10" ht="15" customHeight="1">
      <c r="A278" s="181" t="s">
        <v>112</v>
      </c>
      <c r="B278" s="233" t="s">
        <v>140</v>
      </c>
      <c r="C278" s="234">
        <v>955</v>
      </c>
      <c r="D278" s="90" t="s">
        <v>8</v>
      </c>
      <c r="E278" s="49">
        <f>F278-2</f>
        <v>43460</v>
      </c>
      <c r="F278" s="19">
        <f>F277+1</f>
        <v>43462</v>
      </c>
      <c r="G278" s="19">
        <f>F278+2</f>
        <v>43464</v>
      </c>
      <c r="H278" s="67"/>
      <c r="I278" s="232"/>
    </row>
    <row r="279" spans="1:10" ht="15" customHeight="1">
      <c r="A279" s="198" t="s">
        <v>113</v>
      </c>
      <c r="B279" s="93" t="s">
        <v>60</v>
      </c>
      <c r="C279" s="154">
        <v>1813</v>
      </c>
      <c r="D279" s="91" t="s">
        <v>41</v>
      </c>
      <c r="E279" s="49"/>
      <c r="F279" s="19">
        <f>E278+3</f>
        <v>43463</v>
      </c>
      <c r="G279" s="19">
        <f>F279+2</f>
        <v>43465</v>
      </c>
      <c r="H279" s="67">
        <f>G279+1</f>
        <v>43466</v>
      </c>
      <c r="I279" s="236"/>
    </row>
    <row r="280" spans="1:10" ht="15" customHeight="1" thickBot="1">
      <c r="A280" s="205" t="s">
        <v>127</v>
      </c>
      <c r="B280" s="207" t="s">
        <v>152</v>
      </c>
      <c r="C280" s="147">
        <f>C7</f>
        <v>1901</v>
      </c>
      <c r="D280" s="42" t="s">
        <v>8</v>
      </c>
      <c r="E280" s="58">
        <f>F279</f>
        <v>43463</v>
      </c>
      <c r="F280" s="11">
        <f>E280+1</f>
        <v>43464</v>
      </c>
      <c r="G280" s="11">
        <f>F280+2</f>
        <v>43466</v>
      </c>
      <c r="H280" s="68">
        <f>G280+1</f>
        <v>43467</v>
      </c>
      <c r="I280" s="122"/>
    </row>
    <row r="281" spans="1:10" ht="15" customHeight="1">
      <c r="A281" s="194" t="s">
        <v>110</v>
      </c>
      <c r="B281" s="70" t="str">
        <f>B275</f>
        <v>DONGJIN VENUS</v>
      </c>
      <c r="C281" s="139">
        <v>1852</v>
      </c>
      <c r="D281" s="33" t="s">
        <v>8</v>
      </c>
      <c r="E281" s="8">
        <f>F281-1</f>
        <v>43465</v>
      </c>
      <c r="F281" s="8">
        <f t="shared" ref="F281:G285" si="35">F275+7</f>
        <v>43466</v>
      </c>
      <c r="G281" s="8">
        <f t="shared" si="35"/>
        <v>43469</v>
      </c>
      <c r="H281" s="69">
        <f>H275+7</f>
        <v>43470</v>
      </c>
    </row>
    <row r="282" spans="1:10" ht="15" customHeight="1">
      <c r="A282" s="196" t="s">
        <v>126</v>
      </c>
      <c r="B282" s="128" t="str">
        <f>B276</f>
        <v>EASLINE SHANGHAI</v>
      </c>
      <c r="C282" s="140">
        <f>C280</f>
        <v>1901</v>
      </c>
      <c r="D282" s="17" t="s">
        <v>8</v>
      </c>
      <c r="E282" s="19">
        <f>E276+7</f>
        <v>43468</v>
      </c>
      <c r="F282" s="19">
        <f t="shared" si="35"/>
        <v>43467</v>
      </c>
      <c r="G282" s="19">
        <f t="shared" si="35"/>
        <v>43469</v>
      </c>
      <c r="H282" s="67">
        <f>H276+7</f>
        <v>43470</v>
      </c>
      <c r="I282" s="92"/>
    </row>
    <row r="283" spans="1:10" ht="15" customHeight="1">
      <c r="A283" s="184" t="s">
        <v>111</v>
      </c>
      <c r="B283" s="219" t="s">
        <v>59</v>
      </c>
      <c r="C283" s="156">
        <v>1825</v>
      </c>
      <c r="D283" s="17" t="s">
        <v>8</v>
      </c>
      <c r="E283" s="19">
        <f>E277+7</f>
        <v>43467</v>
      </c>
      <c r="F283" s="19">
        <f t="shared" si="35"/>
        <v>43468</v>
      </c>
      <c r="G283" s="19">
        <f t="shared" si="35"/>
        <v>43470</v>
      </c>
      <c r="H283" s="67"/>
    </row>
    <row r="284" spans="1:10" ht="15" customHeight="1">
      <c r="A284" s="181" t="s">
        <v>112</v>
      </c>
      <c r="B284" s="233" t="str">
        <f>B278</f>
        <v>Songyunhe</v>
      </c>
      <c r="C284" s="234">
        <f>C278+2</f>
        <v>957</v>
      </c>
      <c r="D284" s="17" t="s">
        <v>8</v>
      </c>
      <c r="E284" s="19">
        <f>E278+7</f>
        <v>43467</v>
      </c>
      <c r="F284" s="19">
        <f t="shared" si="35"/>
        <v>43469</v>
      </c>
      <c r="G284" s="19">
        <f t="shared" si="35"/>
        <v>43471</v>
      </c>
      <c r="H284" s="67"/>
    </row>
    <row r="285" spans="1:10" ht="15" customHeight="1">
      <c r="A285" s="198" t="s">
        <v>113</v>
      </c>
      <c r="B285" s="123" t="s">
        <v>93</v>
      </c>
      <c r="C285" s="154">
        <f>C279</f>
        <v>1813</v>
      </c>
      <c r="D285" s="91" t="s">
        <v>41</v>
      </c>
      <c r="E285" s="19"/>
      <c r="F285" s="19">
        <f t="shared" si="35"/>
        <v>43470</v>
      </c>
      <c r="G285" s="19">
        <f t="shared" si="35"/>
        <v>43472</v>
      </c>
      <c r="H285" s="67">
        <f>G285+1</f>
        <v>43473</v>
      </c>
    </row>
    <row r="286" spans="1:10" ht="15" customHeight="1" thickBot="1">
      <c r="A286" s="205" t="s">
        <v>127</v>
      </c>
      <c r="B286" s="207" t="str">
        <f>B280</f>
        <v>EASLINE BUSAN</v>
      </c>
      <c r="C286" s="147">
        <f>C9</f>
        <v>1902</v>
      </c>
      <c r="D286" s="42" t="s">
        <v>8</v>
      </c>
      <c r="E286" s="11">
        <f t="shared" ref="E286:G301" si="36">E280+7</f>
        <v>43470</v>
      </c>
      <c r="F286" s="11">
        <f t="shared" si="36"/>
        <v>43471</v>
      </c>
      <c r="G286" s="11">
        <f>F286+2</f>
        <v>43473</v>
      </c>
      <c r="H286" s="68">
        <f>G286+1</f>
        <v>43474</v>
      </c>
    </row>
    <row r="287" spans="1:10" ht="15" customHeight="1">
      <c r="A287" s="194" t="s">
        <v>110</v>
      </c>
      <c r="B287" s="70" t="str">
        <f>B275</f>
        <v>DONGJIN VENUS</v>
      </c>
      <c r="C287" s="139">
        <v>1901</v>
      </c>
      <c r="D287" s="33" t="s">
        <v>8</v>
      </c>
      <c r="E287" s="14">
        <f t="shared" si="36"/>
        <v>43472</v>
      </c>
      <c r="F287" s="14">
        <f t="shared" si="36"/>
        <v>43473</v>
      </c>
      <c r="G287" s="8">
        <f>G281+7</f>
        <v>43476</v>
      </c>
      <c r="H287" s="69">
        <f>H281+7</f>
        <v>43477</v>
      </c>
    </row>
    <row r="288" spans="1:10" ht="15" customHeight="1">
      <c r="A288" s="196" t="s">
        <v>126</v>
      </c>
      <c r="B288" s="208" t="str">
        <f>B282</f>
        <v>EASLINE SHANGHAI</v>
      </c>
      <c r="C288" s="140">
        <f>C286</f>
        <v>1902</v>
      </c>
      <c r="D288" s="17" t="s">
        <v>8</v>
      </c>
      <c r="E288" s="18">
        <f t="shared" si="36"/>
        <v>43475</v>
      </c>
      <c r="F288" s="18">
        <f t="shared" si="36"/>
        <v>43474</v>
      </c>
      <c r="G288" s="19">
        <f>G282+7</f>
        <v>43476</v>
      </c>
      <c r="H288" s="67">
        <f>H282+7</f>
        <v>43477</v>
      </c>
      <c r="J288" s="208"/>
    </row>
    <row r="289" spans="1:9" ht="15" customHeight="1">
      <c r="A289" s="184" t="s">
        <v>111</v>
      </c>
      <c r="B289" s="219" t="str">
        <f>B277</f>
        <v>PANCON VICTORY</v>
      </c>
      <c r="C289" s="156">
        <f>C277+1</f>
        <v>1825</v>
      </c>
      <c r="D289" s="17" t="s">
        <v>8</v>
      </c>
      <c r="E289" s="18">
        <f t="shared" si="36"/>
        <v>43474</v>
      </c>
      <c r="F289" s="18">
        <f t="shared" si="36"/>
        <v>43475</v>
      </c>
      <c r="G289" s="19">
        <f t="shared" si="36"/>
        <v>43477</v>
      </c>
      <c r="H289" s="67"/>
    </row>
    <row r="290" spans="1:9" ht="15" customHeight="1">
      <c r="A290" s="181" t="s">
        <v>112</v>
      </c>
      <c r="B290" s="128" t="str">
        <f>B278</f>
        <v>Songyunhe</v>
      </c>
      <c r="C290" s="140">
        <f>C284+2</f>
        <v>959</v>
      </c>
      <c r="D290" s="17" t="s">
        <v>8</v>
      </c>
      <c r="E290" s="18">
        <f>E284+7</f>
        <v>43474</v>
      </c>
      <c r="F290" s="18">
        <f t="shared" si="36"/>
        <v>43476</v>
      </c>
      <c r="G290" s="19">
        <f t="shared" si="36"/>
        <v>43478</v>
      </c>
      <c r="H290" s="67"/>
    </row>
    <row r="291" spans="1:9" ht="15" customHeight="1">
      <c r="A291" s="198" t="s">
        <v>113</v>
      </c>
      <c r="B291" s="93" t="s">
        <v>149</v>
      </c>
      <c r="C291" s="154">
        <f>C279</f>
        <v>1813</v>
      </c>
      <c r="D291" s="91" t="s">
        <v>41</v>
      </c>
      <c r="E291" s="18"/>
      <c r="F291" s="18">
        <f t="shared" si="36"/>
        <v>43477</v>
      </c>
      <c r="G291" s="19">
        <f t="shared" si="36"/>
        <v>43479</v>
      </c>
      <c r="H291" s="67">
        <f>G291+1</f>
        <v>43480</v>
      </c>
    </row>
    <row r="292" spans="1:9" s="2" customFormat="1" ht="15" customHeight="1" thickBot="1">
      <c r="A292" s="205" t="s">
        <v>127</v>
      </c>
      <c r="B292" s="238" t="str">
        <f>B286</f>
        <v>EASLINE BUSAN</v>
      </c>
      <c r="C292" s="147">
        <f>C11</f>
        <v>1903</v>
      </c>
      <c r="D292" s="42" t="s">
        <v>8</v>
      </c>
      <c r="E292" s="15">
        <f>E286+7</f>
        <v>43477</v>
      </c>
      <c r="F292" s="15">
        <f t="shared" si="36"/>
        <v>43478</v>
      </c>
      <c r="G292" s="11">
        <f t="shared" si="36"/>
        <v>43480</v>
      </c>
      <c r="H292" s="68">
        <f>G292+1</f>
        <v>43481</v>
      </c>
    </row>
    <row r="293" spans="1:9" ht="15" customHeight="1">
      <c r="A293" s="194" t="s">
        <v>110</v>
      </c>
      <c r="B293" s="216" t="str">
        <f>B281</f>
        <v>DONGJIN VENUS</v>
      </c>
      <c r="C293" s="139">
        <f>C287+1</f>
        <v>1902</v>
      </c>
      <c r="D293" s="33" t="s">
        <v>8</v>
      </c>
      <c r="E293" s="14">
        <f>E287+7</f>
        <v>43479</v>
      </c>
      <c r="F293" s="14">
        <f t="shared" si="36"/>
        <v>43480</v>
      </c>
      <c r="G293" s="8">
        <f t="shared" si="36"/>
        <v>43483</v>
      </c>
      <c r="H293" s="69">
        <f>H287+7</f>
        <v>43484</v>
      </c>
    </row>
    <row r="294" spans="1:9" s="2" customFormat="1" ht="15" customHeight="1">
      <c r="A294" s="196" t="s">
        <v>126</v>
      </c>
      <c r="B294" s="238" t="str">
        <f>B288</f>
        <v>EASLINE SHANGHAI</v>
      </c>
      <c r="C294" s="140">
        <f>C292</f>
        <v>1903</v>
      </c>
      <c r="D294" s="17" t="s">
        <v>8</v>
      </c>
      <c r="E294" s="18">
        <f>E288+7</f>
        <v>43482</v>
      </c>
      <c r="F294" s="18">
        <f t="shared" si="36"/>
        <v>43481</v>
      </c>
      <c r="G294" s="19">
        <f t="shared" si="36"/>
        <v>43483</v>
      </c>
      <c r="H294" s="67">
        <f>H288+7</f>
        <v>43484</v>
      </c>
    </row>
    <row r="295" spans="1:9" ht="15" customHeight="1">
      <c r="A295" s="184" t="s">
        <v>111</v>
      </c>
      <c r="B295" s="219" t="str">
        <f>B283</f>
        <v>PANCON SUNSHINE</v>
      </c>
      <c r="C295" s="156">
        <f>C283+1</f>
        <v>1826</v>
      </c>
      <c r="D295" s="17" t="s">
        <v>8</v>
      </c>
      <c r="E295" s="18">
        <f>E289+7</f>
        <v>43481</v>
      </c>
      <c r="F295" s="18">
        <f t="shared" si="36"/>
        <v>43482</v>
      </c>
      <c r="G295" s="19">
        <f t="shared" si="36"/>
        <v>43484</v>
      </c>
      <c r="H295" s="67"/>
    </row>
    <row r="296" spans="1:9" ht="15" customHeight="1">
      <c r="A296" s="181" t="s">
        <v>112</v>
      </c>
      <c r="B296" s="128" t="str">
        <f>B284</f>
        <v>Songyunhe</v>
      </c>
      <c r="C296" s="140">
        <f>C290+2</f>
        <v>961</v>
      </c>
      <c r="D296" s="90" t="s">
        <v>8</v>
      </c>
      <c r="E296" s="18">
        <f>E290+7</f>
        <v>43481</v>
      </c>
      <c r="F296" s="18">
        <f t="shared" si="36"/>
        <v>43483</v>
      </c>
      <c r="G296" s="19">
        <f t="shared" si="36"/>
        <v>43485</v>
      </c>
      <c r="H296" s="67"/>
    </row>
    <row r="297" spans="1:9" ht="15" customHeight="1">
      <c r="A297" s="198" t="s">
        <v>113</v>
      </c>
      <c r="B297" s="235" t="s">
        <v>133</v>
      </c>
      <c r="C297" s="154">
        <f>C279</f>
        <v>1813</v>
      </c>
      <c r="D297" s="91" t="s">
        <v>41</v>
      </c>
      <c r="E297" s="18"/>
      <c r="F297" s="18">
        <f t="shared" si="36"/>
        <v>43484</v>
      </c>
      <c r="G297" s="19">
        <f t="shared" si="36"/>
        <v>43486</v>
      </c>
      <c r="H297" s="67">
        <f>G297+1</f>
        <v>43487</v>
      </c>
      <c r="I297" s="92"/>
    </row>
    <row r="298" spans="1:9" ht="15" customHeight="1" thickBot="1">
      <c r="A298" s="205" t="s">
        <v>127</v>
      </c>
      <c r="B298" s="220" t="str">
        <f>B292</f>
        <v>EASLINE BUSAN</v>
      </c>
      <c r="C298" s="147">
        <f>C13</f>
        <v>1904</v>
      </c>
      <c r="D298" s="42" t="s">
        <v>8</v>
      </c>
      <c r="E298" s="15">
        <f>E292+7</f>
        <v>43484</v>
      </c>
      <c r="F298" s="15">
        <f t="shared" si="36"/>
        <v>43485</v>
      </c>
      <c r="G298" s="11">
        <f t="shared" si="36"/>
        <v>43487</v>
      </c>
      <c r="H298" s="68">
        <f>G298+1</f>
        <v>43488</v>
      </c>
    </row>
    <row r="299" spans="1:9" ht="15" customHeight="1">
      <c r="A299" s="194" t="s">
        <v>110</v>
      </c>
      <c r="B299" s="70" t="str">
        <f>B287</f>
        <v>DONGJIN VENUS</v>
      </c>
      <c r="C299" s="139">
        <f>C293+1</f>
        <v>1903</v>
      </c>
      <c r="D299" s="33" t="s">
        <v>8</v>
      </c>
      <c r="E299" s="14">
        <f>E293+7</f>
        <v>43486</v>
      </c>
      <c r="F299" s="14">
        <f t="shared" si="36"/>
        <v>43487</v>
      </c>
      <c r="G299" s="8">
        <f t="shared" si="36"/>
        <v>43490</v>
      </c>
      <c r="H299" s="69">
        <f>H293+7</f>
        <v>43491</v>
      </c>
    </row>
    <row r="300" spans="1:9" ht="15" customHeight="1">
      <c r="A300" s="196" t="s">
        <v>126</v>
      </c>
      <c r="B300" s="208" t="str">
        <f>B294</f>
        <v>EASLINE SHANGHAI</v>
      </c>
      <c r="C300" s="140">
        <f>C298</f>
        <v>1904</v>
      </c>
      <c r="D300" s="17" t="s">
        <v>8</v>
      </c>
      <c r="E300" s="18">
        <f>E294+7</f>
        <v>43489</v>
      </c>
      <c r="F300" s="18">
        <f t="shared" si="36"/>
        <v>43488</v>
      </c>
      <c r="G300" s="19">
        <f t="shared" si="36"/>
        <v>43490</v>
      </c>
      <c r="H300" s="67">
        <f>H294+7</f>
        <v>43491</v>
      </c>
    </row>
    <row r="301" spans="1:9" ht="15" customHeight="1">
      <c r="A301" s="184" t="s">
        <v>111</v>
      </c>
      <c r="B301" s="219" t="str">
        <f>B289</f>
        <v>PANCON VICTORY</v>
      </c>
      <c r="C301" s="156">
        <f>C289+1</f>
        <v>1826</v>
      </c>
      <c r="D301" s="17" t="s">
        <v>8</v>
      </c>
      <c r="E301" s="18">
        <f>E295+7</f>
        <v>43488</v>
      </c>
      <c r="F301" s="18">
        <f t="shared" si="36"/>
        <v>43489</v>
      </c>
      <c r="G301" s="19">
        <f t="shared" si="36"/>
        <v>43491</v>
      </c>
      <c r="H301" s="67"/>
    </row>
    <row r="302" spans="1:9" ht="15" customHeight="1">
      <c r="A302" s="181" t="s">
        <v>112</v>
      </c>
      <c r="B302" s="128" t="str">
        <f>B290</f>
        <v>Songyunhe</v>
      </c>
      <c r="C302" s="163">
        <f>C296+2</f>
        <v>963</v>
      </c>
      <c r="D302" s="90" t="s">
        <v>8</v>
      </c>
      <c r="E302" s="18">
        <f>E296+7</f>
        <v>43488</v>
      </c>
      <c r="F302" s="18">
        <f t="shared" ref="F302:H309" si="37">F296+7</f>
        <v>43490</v>
      </c>
      <c r="G302" s="19">
        <f t="shared" si="37"/>
        <v>43492</v>
      </c>
      <c r="H302" s="67"/>
    </row>
    <row r="303" spans="1:9" ht="15" customHeight="1">
      <c r="A303" s="198" t="s">
        <v>113</v>
      </c>
      <c r="B303" s="93" t="s">
        <v>60</v>
      </c>
      <c r="C303" s="154">
        <v>1901</v>
      </c>
      <c r="D303" s="91" t="s">
        <v>41</v>
      </c>
      <c r="E303" s="18"/>
      <c r="F303" s="18">
        <f t="shared" si="37"/>
        <v>43491</v>
      </c>
      <c r="G303" s="19">
        <f t="shared" si="37"/>
        <v>43493</v>
      </c>
      <c r="H303" s="67">
        <f>G303+1</f>
        <v>43494</v>
      </c>
    </row>
    <row r="304" spans="1:9" s="2" customFormat="1" ht="15" customHeight="1" thickBot="1">
      <c r="A304" s="205" t="s">
        <v>127</v>
      </c>
      <c r="B304" s="220" t="str">
        <f>B298</f>
        <v>EASLINE BUSAN</v>
      </c>
      <c r="C304" s="147">
        <f>C15</f>
        <v>1905</v>
      </c>
      <c r="D304" s="42" t="s">
        <v>8</v>
      </c>
      <c r="E304" s="15">
        <f>E298+7</f>
        <v>43491</v>
      </c>
      <c r="F304" s="15">
        <f t="shared" si="37"/>
        <v>43492</v>
      </c>
      <c r="G304" s="11">
        <f t="shared" si="37"/>
        <v>43494</v>
      </c>
      <c r="H304" s="68">
        <f>G304+1</f>
        <v>43495</v>
      </c>
    </row>
    <row r="305" spans="1:8" ht="15" customHeight="1">
      <c r="A305" s="194" t="s">
        <v>110</v>
      </c>
      <c r="B305" s="70" t="str">
        <f>B299</f>
        <v>DONGJIN VENUS</v>
      </c>
      <c r="C305" s="139">
        <f>C299+1</f>
        <v>1904</v>
      </c>
      <c r="D305" s="33" t="s">
        <v>8</v>
      </c>
      <c r="E305" s="8">
        <f>E299+7</f>
        <v>43493</v>
      </c>
      <c r="F305" s="8">
        <f t="shared" si="37"/>
        <v>43494</v>
      </c>
      <c r="G305" s="8">
        <f t="shared" si="37"/>
        <v>43497</v>
      </c>
      <c r="H305" s="69">
        <f t="shared" si="37"/>
        <v>43498</v>
      </c>
    </row>
    <row r="306" spans="1:8" s="2" customFormat="1" ht="15" customHeight="1">
      <c r="A306" s="196" t="s">
        <v>126</v>
      </c>
      <c r="B306" s="128" t="str">
        <f>B300</f>
        <v>EASLINE SHANGHAI</v>
      </c>
      <c r="C306" s="140">
        <f>C304</f>
        <v>1905</v>
      </c>
      <c r="D306" s="17" t="s">
        <v>8</v>
      </c>
      <c r="E306" s="19">
        <f>E300+7</f>
        <v>43496</v>
      </c>
      <c r="F306" s="19">
        <f t="shared" si="37"/>
        <v>43495</v>
      </c>
      <c r="G306" s="19">
        <f t="shared" si="37"/>
        <v>43497</v>
      </c>
      <c r="H306" s="67">
        <f t="shared" si="37"/>
        <v>43498</v>
      </c>
    </row>
    <row r="307" spans="1:8" ht="15" customHeight="1">
      <c r="A307" s="184" t="s">
        <v>111</v>
      </c>
      <c r="B307" s="219" t="str">
        <f>B295</f>
        <v>PANCON SUNSHINE</v>
      </c>
      <c r="C307" s="156">
        <f>C295+1</f>
        <v>1827</v>
      </c>
      <c r="D307" s="17" t="s">
        <v>8</v>
      </c>
      <c r="E307" s="19">
        <f>E301+7</f>
        <v>43495</v>
      </c>
      <c r="F307" s="19">
        <f t="shared" si="37"/>
        <v>43496</v>
      </c>
      <c r="G307" s="19">
        <f t="shared" si="37"/>
        <v>43498</v>
      </c>
      <c r="H307" s="67"/>
    </row>
    <row r="308" spans="1:8" ht="15" customHeight="1">
      <c r="A308" s="181" t="s">
        <v>112</v>
      </c>
      <c r="B308" s="223" t="str">
        <f>B302</f>
        <v>Songyunhe</v>
      </c>
      <c r="C308" s="163">
        <f>C302+2</f>
        <v>965</v>
      </c>
      <c r="D308" s="90" t="s">
        <v>8</v>
      </c>
      <c r="E308" s="19">
        <f>E302+7</f>
        <v>43495</v>
      </c>
      <c r="F308" s="19">
        <f t="shared" si="37"/>
        <v>43497</v>
      </c>
      <c r="G308" s="19">
        <f t="shared" si="37"/>
        <v>43499</v>
      </c>
      <c r="H308" s="67"/>
    </row>
    <row r="309" spans="1:8" ht="15" customHeight="1">
      <c r="A309" s="198" t="s">
        <v>113</v>
      </c>
      <c r="B309" s="123" t="s">
        <v>93</v>
      </c>
      <c r="C309" s="154">
        <f>C303</f>
        <v>1901</v>
      </c>
      <c r="D309" s="91" t="s">
        <v>41</v>
      </c>
      <c r="E309" s="19"/>
      <c r="F309" s="19">
        <f t="shared" si="37"/>
        <v>43498</v>
      </c>
      <c r="G309" s="19">
        <f t="shared" si="37"/>
        <v>43500</v>
      </c>
      <c r="H309" s="67">
        <f>G309+1</f>
        <v>43501</v>
      </c>
    </row>
    <row r="310" spans="1:8" ht="15" customHeight="1" thickBot="1">
      <c r="A310" s="205" t="s">
        <v>127</v>
      </c>
      <c r="B310" s="220" t="str">
        <f>B304</f>
        <v>EASLINE BUSAN</v>
      </c>
      <c r="C310" s="147">
        <f>C17</f>
        <v>1906</v>
      </c>
      <c r="D310" s="42" t="s">
        <v>8</v>
      </c>
      <c r="E310" s="11">
        <f t="shared" ref="E310:G325" si="38">E304+7</f>
        <v>43498</v>
      </c>
      <c r="F310" s="11">
        <f t="shared" si="38"/>
        <v>43499</v>
      </c>
      <c r="G310" s="11">
        <f>F310+2</f>
        <v>43501</v>
      </c>
      <c r="H310" s="68">
        <f>G310+1</f>
        <v>43502</v>
      </c>
    </row>
    <row r="311" spans="1:8" ht="15" customHeight="1">
      <c r="A311" s="194" t="s">
        <v>110</v>
      </c>
      <c r="B311" s="70" t="str">
        <f>B299</f>
        <v>DONGJIN VENUS</v>
      </c>
      <c r="C311" s="139">
        <f>C305+1</f>
        <v>1905</v>
      </c>
      <c r="D311" s="33" t="s">
        <v>8</v>
      </c>
      <c r="E311" s="14">
        <f t="shared" si="38"/>
        <v>43500</v>
      </c>
      <c r="F311" s="14">
        <f t="shared" si="38"/>
        <v>43501</v>
      </c>
      <c r="G311" s="8">
        <f>G305+7</f>
        <v>43504</v>
      </c>
      <c r="H311" s="69">
        <f>H305+7</f>
        <v>43505</v>
      </c>
    </row>
    <row r="312" spans="1:8" ht="15" customHeight="1">
      <c r="A312" s="196" t="s">
        <v>126</v>
      </c>
      <c r="B312" s="208" t="str">
        <f>B306</f>
        <v>EASLINE SHANGHAI</v>
      </c>
      <c r="C312" s="140">
        <f>C310</f>
        <v>1906</v>
      </c>
      <c r="D312" s="17" t="s">
        <v>8</v>
      </c>
      <c r="E312" s="18">
        <f t="shared" si="38"/>
        <v>43503</v>
      </c>
      <c r="F312" s="18">
        <f t="shared" si="38"/>
        <v>43502</v>
      </c>
      <c r="G312" s="19">
        <f>G306+7</f>
        <v>43504</v>
      </c>
      <c r="H312" s="67">
        <f>H306+7</f>
        <v>43505</v>
      </c>
    </row>
    <row r="313" spans="1:8" ht="15" customHeight="1">
      <c r="A313" s="184" t="s">
        <v>111</v>
      </c>
      <c r="B313" s="219" t="str">
        <f>B301</f>
        <v>PANCON VICTORY</v>
      </c>
      <c r="C313" s="156">
        <f>C301+1</f>
        <v>1827</v>
      </c>
      <c r="D313" s="94" t="s">
        <v>8</v>
      </c>
      <c r="E313" s="18">
        <f t="shared" si="38"/>
        <v>43502</v>
      </c>
      <c r="F313" s="18">
        <f t="shared" si="38"/>
        <v>43503</v>
      </c>
      <c r="G313" s="19">
        <f t="shared" si="38"/>
        <v>43505</v>
      </c>
      <c r="H313" s="67"/>
    </row>
    <row r="314" spans="1:8" ht="15" customHeight="1">
      <c r="A314" s="181" t="s">
        <v>112</v>
      </c>
      <c r="B314" s="128" t="str">
        <f>B308</f>
        <v>Songyunhe</v>
      </c>
      <c r="C314" s="163">
        <f>C308+2</f>
        <v>967</v>
      </c>
      <c r="D314" s="95" t="s">
        <v>8</v>
      </c>
      <c r="E314" s="18">
        <f>E308+7</f>
        <v>43502</v>
      </c>
      <c r="F314" s="18">
        <f t="shared" si="38"/>
        <v>43504</v>
      </c>
      <c r="G314" s="19">
        <f t="shared" si="38"/>
        <v>43506</v>
      </c>
      <c r="H314" s="67"/>
    </row>
    <row r="315" spans="1:8" ht="15" customHeight="1">
      <c r="A315" s="198" t="s">
        <v>113</v>
      </c>
      <c r="B315" s="93" t="s">
        <v>149</v>
      </c>
      <c r="C315" s="154">
        <f>C303</f>
        <v>1901</v>
      </c>
      <c r="D315" s="51" t="s">
        <v>41</v>
      </c>
      <c r="E315" s="18"/>
      <c r="F315" s="18">
        <f t="shared" si="38"/>
        <v>43505</v>
      </c>
      <c r="G315" s="19">
        <f t="shared" si="38"/>
        <v>43507</v>
      </c>
      <c r="H315" s="67">
        <f>G315+1</f>
        <v>43508</v>
      </c>
    </row>
    <row r="316" spans="1:8" ht="15" customHeight="1" thickBot="1">
      <c r="A316" s="205" t="s">
        <v>127</v>
      </c>
      <c r="B316" s="220" t="str">
        <f>B310</f>
        <v>EASLINE BUSAN</v>
      </c>
      <c r="C316" s="147">
        <f>C19</f>
        <v>1907</v>
      </c>
      <c r="D316" s="42" t="s">
        <v>8</v>
      </c>
      <c r="E316" s="15">
        <f>E310+7</f>
        <v>43505</v>
      </c>
      <c r="F316" s="15">
        <f t="shared" si="38"/>
        <v>43506</v>
      </c>
      <c r="G316" s="11">
        <f t="shared" si="38"/>
        <v>43508</v>
      </c>
      <c r="H316" s="68">
        <f>G316+1</f>
        <v>43509</v>
      </c>
    </row>
    <row r="317" spans="1:8" ht="15" customHeight="1">
      <c r="A317" s="194" t="s">
        <v>110</v>
      </c>
      <c r="B317" s="216" t="str">
        <f>B305</f>
        <v>DONGJIN VENUS</v>
      </c>
      <c r="C317" s="139">
        <f>C311+1</f>
        <v>1906</v>
      </c>
      <c r="D317" s="33" t="s">
        <v>8</v>
      </c>
      <c r="E317" s="14">
        <f>E311+7</f>
        <v>43507</v>
      </c>
      <c r="F317" s="14">
        <f t="shared" si="38"/>
        <v>43508</v>
      </c>
      <c r="G317" s="8">
        <f t="shared" si="38"/>
        <v>43511</v>
      </c>
      <c r="H317" s="69">
        <f>H311+7</f>
        <v>43512</v>
      </c>
    </row>
    <row r="318" spans="1:8" ht="15" customHeight="1">
      <c r="A318" s="196" t="s">
        <v>126</v>
      </c>
      <c r="B318" s="128" t="str">
        <f>B300</f>
        <v>EASLINE SHANGHAI</v>
      </c>
      <c r="C318" s="140">
        <f>C316</f>
        <v>1907</v>
      </c>
      <c r="D318" s="17" t="s">
        <v>8</v>
      </c>
      <c r="E318" s="18">
        <f>E312+7</f>
        <v>43510</v>
      </c>
      <c r="F318" s="18">
        <f t="shared" si="38"/>
        <v>43509</v>
      </c>
      <c r="G318" s="19">
        <f t="shared" si="38"/>
        <v>43511</v>
      </c>
      <c r="H318" s="67">
        <f>H312+7</f>
        <v>43512</v>
      </c>
    </row>
    <row r="319" spans="1:8" ht="15" customHeight="1">
      <c r="A319" s="184" t="s">
        <v>111</v>
      </c>
      <c r="B319" s="230" t="str">
        <f>B307</f>
        <v>PANCON SUNSHINE</v>
      </c>
      <c r="C319" s="231">
        <f>C307+1</f>
        <v>1828</v>
      </c>
      <c r="D319" s="94" t="s">
        <v>8</v>
      </c>
      <c r="E319" s="18">
        <f>E313+7</f>
        <v>43509</v>
      </c>
      <c r="F319" s="18">
        <f t="shared" si="38"/>
        <v>43510</v>
      </c>
      <c r="G319" s="19">
        <f t="shared" si="38"/>
        <v>43512</v>
      </c>
      <c r="H319" s="67"/>
    </row>
    <row r="320" spans="1:8" ht="15" customHeight="1">
      <c r="A320" s="181" t="s">
        <v>112</v>
      </c>
      <c r="B320" s="128" t="str">
        <f>B308</f>
        <v>Songyunhe</v>
      </c>
      <c r="C320" s="163">
        <f>C314+2</f>
        <v>969</v>
      </c>
      <c r="D320" s="95" t="s">
        <v>8</v>
      </c>
      <c r="E320" s="18">
        <f>E314+7</f>
        <v>43509</v>
      </c>
      <c r="F320" s="18">
        <f t="shared" si="38"/>
        <v>43511</v>
      </c>
      <c r="G320" s="19">
        <f t="shared" si="38"/>
        <v>43513</v>
      </c>
      <c r="H320" s="67"/>
    </row>
    <row r="321" spans="1:9" ht="15" customHeight="1">
      <c r="A321" s="198" t="s">
        <v>113</v>
      </c>
      <c r="B321" s="235" t="s">
        <v>133</v>
      </c>
      <c r="C321" s="154">
        <f>C303</f>
        <v>1901</v>
      </c>
      <c r="D321" s="51" t="s">
        <v>41</v>
      </c>
      <c r="E321" s="18"/>
      <c r="F321" s="18">
        <f t="shared" si="38"/>
        <v>43512</v>
      </c>
      <c r="G321" s="19">
        <f t="shared" si="38"/>
        <v>43514</v>
      </c>
      <c r="H321" s="67">
        <f>G321+1</f>
        <v>43515</v>
      </c>
      <c r="I321" s="92"/>
    </row>
    <row r="322" spans="1:9" ht="15" customHeight="1" thickBot="1">
      <c r="A322" s="205" t="s">
        <v>127</v>
      </c>
      <c r="B322" s="220" t="str">
        <f>B310</f>
        <v>EASLINE BUSAN</v>
      </c>
      <c r="C322" s="147">
        <f>C21</f>
        <v>1908</v>
      </c>
      <c r="D322" s="42" t="s">
        <v>8</v>
      </c>
      <c r="E322" s="15">
        <f>E316+7</f>
        <v>43512</v>
      </c>
      <c r="F322" s="15">
        <f t="shared" si="38"/>
        <v>43513</v>
      </c>
      <c r="G322" s="11">
        <f t="shared" si="38"/>
        <v>43515</v>
      </c>
      <c r="H322" s="68">
        <f>G322+1</f>
        <v>43516</v>
      </c>
    </row>
    <row r="323" spans="1:9" ht="15" hidden="1" customHeight="1">
      <c r="A323" s="194" t="s">
        <v>110</v>
      </c>
      <c r="B323" s="70" t="str">
        <f>B311</f>
        <v>DONGJIN VENUS</v>
      </c>
      <c r="C323" s="139">
        <f>C72</f>
        <v>1858</v>
      </c>
      <c r="D323" s="33" t="s">
        <v>8</v>
      </c>
      <c r="E323" s="14">
        <f>E317+7</f>
        <v>43514</v>
      </c>
      <c r="F323" s="14">
        <f t="shared" si="38"/>
        <v>43515</v>
      </c>
      <c r="G323" s="8">
        <f t="shared" si="38"/>
        <v>43518</v>
      </c>
      <c r="H323" s="69">
        <f>H317+7</f>
        <v>43519</v>
      </c>
    </row>
    <row r="324" spans="1:9" ht="15" hidden="1" customHeight="1">
      <c r="A324" s="196" t="s">
        <v>126</v>
      </c>
      <c r="B324" s="208" t="str">
        <f>B318</f>
        <v>EASLINE SHANGHAI</v>
      </c>
      <c r="C324" s="140">
        <f>C322</f>
        <v>1908</v>
      </c>
      <c r="D324" s="17" t="s">
        <v>8</v>
      </c>
      <c r="E324" s="18">
        <f>E318+7</f>
        <v>43517</v>
      </c>
      <c r="F324" s="18">
        <f t="shared" si="38"/>
        <v>43516</v>
      </c>
      <c r="G324" s="19">
        <f t="shared" si="38"/>
        <v>43518</v>
      </c>
      <c r="H324" s="67">
        <f>H318+7</f>
        <v>43519</v>
      </c>
    </row>
    <row r="325" spans="1:9" ht="15" hidden="1" customHeight="1">
      <c r="A325" s="184" t="s">
        <v>111</v>
      </c>
      <c r="B325" s="230" t="str">
        <f>B313</f>
        <v>PANCON VICTORY</v>
      </c>
      <c r="C325" s="231">
        <f>C313+1</f>
        <v>1828</v>
      </c>
      <c r="D325" s="94" t="s">
        <v>8</v>
      </c>
      <c r="E325" s="18">
        <f>E319+7</f>
        <v>43516</v>
      </c>
      <c r="F325" s="18">
        <f t="shared" si="38"/>
        <v>43517</v>
      </c>
      <c r="G325" s="19">
        <f t="shared" si="38"/>
        <v>43519</v>
      </c>
      <c r="H325" s="67"/>
    </row>
    <row r="326" spans="1:9" ht="15" hidden="1" customHeight="1">
      <c r="A326" s="181" t="s">
        <v>112</v>
      </c>
      <c r="B326" s="128" t="str">
        <f>B314</f>
        <v>Songyunhe</v>
      </c>
      <c r="C326" s="163">
        <f>C320+2</f>
        <v>971</v>
      </c>
      <c r="D326" s="95" t="s">
        <v>8</v>
      </c>
      <c r="E326" s="18">
        <f>E320+7</f>
        <v>43516</v>
      </c>
      <c r="F326" s="18">
        <f t="shared" ref="F326:G328" si="39">F320+7</f>
        <v>43518</v>
      </c>
      <c r="G326" s="19">
        <f t="shared" si="39"/>
        <v>43520</v>
      </c>
      <c r="H326" s="67"/>
    </row>
    <row r="327" spans="1:9" ht="15" hidden="1" customHeight="1">
      <c r="A327" s="198" t="s">
        <v>113</v>
      </c>
      <c r="B327" s="224" t="str">
        <f>B303</f>
        <v>KMTC HOCHIMINH</v>
      </c>
      <c r="C327" s="154"/>
      <c r="D327" s="51" t="s">
        <v>41</v>
      </c>
      <c r="E327" s="18"/>
      <c r="F327" s="18">
        <f t="shared" si="39"/>
        <v>43519</v>
      </c>
      <c r="G327" s="19">
        <f t="shared" si="39"/>
        <v>43521</v>
      </c>
      <c r="H327" s="67">
        <f>G327+1</f>
        <v>43522</v>
      </c>
    </row>
    <row r="328" spans="1:9" ht="15" hidden="1" customHeight="1" thickBot="1">
      <c r="A328" s="205" t="s">
        <v>127</v>
      </c>
      <c r="B328" s="220" t="str">
        <f>B322</f>
        <v>EASLINE BUSAN</v>
      </c>
      <c r="C328" s="147">
        <f>C22</f>
        <v>1909</v>
      </c>
      <c r="D328" s="42" t="s">
        <v>8</v>
      </c>
      <c r="E328" s="15">
        <f>E322+7</f>
        <v>43519</v>
      </c>
      <c r="F328" s="15">
        <f t="shared" si="39"/>
        <v>43520</v>
      </c>
      <c r="G328" s="11">
        <f t="shared" si="39"/>
        <v>43522</v>
      </c>
      <c r="H328" s="68">
        <f>G328+1</f>
        <v>43523</v>
      </c>
    </row>
    <row r="329" spans="1:9" s="2" customFormat="1" ht="18.75" customHeight="1" thickBot="1">
      <c r="A329" s="294" t="s">
        <v>61</v>
      </c>
      <c r="B329" s="295"/>
      <c r="C329" s="295"/>
      <c r="D329" s="295"/>
      <c r="E329" s="295"/>
      <c r="F329" s="295"/>
      <c r="G329" s="295"/>
      <c r="H329" s="296"/>
    </row>
    <row r="330" spans="1:9" ht="15" customHeight="1" thickBot="1">
      <c r="A330" s="225" t="s">
        <v>96</v>
      </c>
      <c r="B330" s="248" t="s">
        <v>2</v>
      </c>
      <c r="C330" s="278" t="s">
        <v>3</v>
      </c>
      <c r="D330" s="286"/>
      <c r="E330" s="246" t="s">
        <v>55</v>
      </c>
      <c r="F330" s="47" t="s">
        <v>56</v>
      </c>
      <c r="G330" s="47" t="s">
        <v>13</v>
      </c>
      <c r="H330" s="21" t="s">
        <v>62</v>
      </c>
    </row>
    <row r="331" spans="1:9" s="2" customFormat="1" ht="15" customHeight="1">
      <c r="A331" s="214" t="s">
        <v>114</v>
      </c>
      <c r="B331" s="209" t="s">
        <v>63</v>
      </c>
      <c r="C331" s="254">
        <v>1854</v>
      </c>
      <c r="D331" s="37" t="s">
        <v>8</v>
      </c>
      <c r="E331" s="34">
        <f>E5+1</f>
        <v>43460</v>
      </c>
      <c r="F331" s="34">
        <f>E331+1</f>
        <v>43461</v>
      </c>
      <c r="G331" s="34">
        <f>E331+3</f>
        <v>43463</v>
      </c>
      <c r="H331" s="96"/>
    </row>
    <row r="332" spans="1:9" s="2" customFormat="1" ht="15" customHeight="1">
      <c r="A332" s="214" t="s">
        <v>114</v>
      </c>
      <c r="B332" s="210" t="s">
        <v>63</v>
      </c>
      <c r="C332" s="125">
        <v>1901</v>
      </c>
      <c r="D332" s="27" t="s">
        <v>8</v>
      </c>
      <c r="E332" s="28">
        <f t="shared" ref="E332:G339" si="40">E331+7</f>
        <v>43467</v>
      </c>
      <c r="F332" s="28">
        <f t="shared" si="40"/>
        <v>43468</v>
      </c>
      <c r="G332" s="28">
        <f t="shared" si="40"/>
        <v>43470</v>
      </c>
      <c r="H332" s="97"/>
    </row>
    <row r="333" spans="1:9" s="2" customFormat="1" ht="15" customHeight="1">
      <c r="A333" s="214" t="s">
        <v>114</v>
      </c>
      <c r="B333" s="210" t="s">
        <v>63</v>
      </c>
      <c r="C333" s="125">
        <f>C332+1</f>
        <v>1902</v>
      </c>
      <c r="D333" s="27" t="s">
        <v>8</v>
      </c>
      <c r="E333" s="28">
        <f t="shared" si="40"/>
        <v>43474</v>
      </c>
      <c r="F333" s="28">
        <f t="shared" si="40"/>
        <v>43475</v>
      </c>
      <c r="G333" s="28">
        <f t="shared" si="40"/>
        <v>43477</v>
      </c>
      <c r="H333" s="97"/>
    </row>
    <row r="334" spans="1:9" s="2" customFormat="1" ht="15" customHeight="1">
      <c r="A334" s="214" t="s">
        <v>114</v>
      </c>
      <c r="B334" s="210" t="s">
        <v>63</v>
      </c>
      <c r="C334" s="125">
        <f t="shared" ref="C334:C339" si="41">C333+1</f>
        <v>1903</v>
      </c>
      <c r="D334" s="27" t="s">
        <v>8</v>
      </c>
      <c r="E334" s="28">
        <f t="shared" si="40"/>
        <v>43481</v>
      </c>
      <c r="F334" s="28">
        <f t="shared" si="40"/>
        <v>43482</v>
      </c>
      <c r="G334" s="28">
        <f t="shared" si="40"/>
        <v>43484</v>
      </c>
      <c r="H334" s="97"/>
    </row>
    <row r="335" spans="1:9" s="2" customFormat="1" ht="15" customHeight="1">
      <c r="A335" s="214" t="s">
        <v>114</v>
      </c>
      <c r="B335" s="210" t="s">
        <v>63</v>
      </c>
      <c r="C335" s="125">
        <f t="shared" si="41"/>
        <v>1904</v>
      </c>
      <c r="D335" s="27" t="s">
        <v>8</v>
      </c>
      <c r="E335" s="28">
        <f t="shared" si="40"/>
        <v>43488</v>
      </c>
      <c r="F335" s="28">
        <f t="shared" si="40"/>
        <v>43489</v>
      </c>
      <c r="G335" s="28">
        <f t="shared" si="40"/>
        <v>43491</v>
      </c>
      <c r="H335" s="97"/>
    </row>
    <row r="336" spans="1:9" s="2" customFormat="1" ht="15" customHeight="1">
      <c r="A336" s="214" t="s">
        <v>114</v>
      </c>
      <c r="B336" s="210" t="s">
        <v>63</v>
      </c>
      <c r="C336" s="125">
        <f t="shared" si="41"/>
        <v>1905</v>
      </c>
      <c r="D336" s="27" t="s">
        <v>8</v>
      </c>
      <c r="E336" s="28">
        <f t="shared" si="40"/>
        <v>43495</v>
      </c>
      <c r="F336" s="28">
        <f t="shared" si="40"/>
        <v>43496</v>
      </c>
      <c r="G336" s="28">
        <f t="shared" si="40"/>
        <v>43498</v>
      </c>
      <c r="H336" s="97"/>
    </row>
    <row r="337" spans="1:8" s="2" customFormat="1" ht="15" customHeight="1">
      <c r="A337" s="214" t="s">
        <v>114</v>
      </c>
      <c r="B337" s="210" t="s">
        <v>63</v>
      </c>
      <c r="C337" s="125">
        <f t="shared" si="41"/>
        <v>1906</v>
      </c>
      <c r="D337" s="27" t="s">
        <v>8</v>
      </c>
      <c r="E337" s="28">
        <f t="shared" si="40"/>
        <v>43502</v>
      </c>
      <c r="F337" s="28">
        <f t="shared" si="40"/>
        <v>43503</v>
      </c>
      <c r="G337" s="28">
        <f t="shared" si="40"/>
        <v>43505</v>
      </c>
      <c r="H337" s="97"/>
    </row>
    <row r="338" spans="1:8" s="2" customFormat="1" ht="15" customHeight="1">
      <c r="A338" s="214" t="s">
        <v>114</v>
      </c>
      <c r="B338" s="210" t="s">
        <v>63</v>
      </c>
      <c r="C338" s="125">
        <f t="shared" si="41"/>
        <v>1907</v>
      </c>
      <c r="D338" s="27" t="s">
        <v>8</v>
      </c>
      <c r="E338" s="28">
        <f t="shared" si="40"/>
        <v>43509</v>
      </c>
      <c r="F338" s="28">
        <f t="shared" si="40"/>
        <v>43510</v>
      </c>
      <c r="G338" s="28">
        <f t="shared" si="40"/>
        <v>43512</v>
      </c>
      <c r="H338" s="97"/>
    </row>
    <row r="339" spans="1:8" s="2" customFormat="1" ht="15" customHeight="1" thickBot="1">
      <c r="A339" s="215" t="s">
        <v>114</v>
      </c>
      <c r="B339" s="210" t="s">
        <v>63</v>
      </c>
      <c r="C339" s="125">
        <f t="shared" si="41"/>
        <v>1908</v>
      </c>
      <c r="D339" s="30" t="s">
        <v>8</v>
      </c>
      <c r="E339" s="28">
        <f t="shared" si="40"/>
        <v>43516</v>
      </c>
      <c r="F339" s="28">
        <f t="shared" si="40"/>
        <v>43517</v>
      </c>
      <c r="G339" s="28">
        <f t="shared" si="40"/>
        <v>43519</v>
      </c>
      <c r="H339" s="97"/>
    </row>
    <row r="340" spans="1:8" s="2" customFormat="1" ht="22.5" customHeight="1" thickBot="1">
      <c r="A340" s="260" t="s">
        <v>64</v>
      </c>
      <c r="B340" s="261"/>
      <c r="C340" s="261"/>
      <c r="D340" s="261"/>
      <c r="E340" s="261"/>
      <c r="F340" s="261"/>
      <c r="G340" s="261"/>
      <c r="H340" s="262"/>
    </row>
    <row r="341" spans="1:8" ht="15" customHeight="1" thickBot="1">
      <c r="A341" s="174" t="s">
        <v>96</v>
      </c>
      <c r="B341" s="70" t="s">
        <v>2</v>
      </c>
      <c r="C341" s="278" t="s">
        <v>3</v>
      </c>
      <c r="D341" s="286"/>
      <c r="E341" s="70" t="s">
        <v>55</v>
      </c>
      <c r="F341" s="3" t="s">
        <v>56</v>
      </c>
      <c r="G341" s="70" t="s">
        <v>15</v>
      </c>
      <c r="H341" s="5" t="s">
        <v>62</v>
      </c>
    </row>
    <row r="342" spans="1:8" s="2" customFormat="1" ht="15" customHeight="1">
      <c r="A342" s="134" t="s">
        <v>115</v>
      </c>
      <c r="B342" s="70" t="s">
        <v>150</v>
      </c>
      <c r="C342" s="164">
        <v>191</v>
      </c>
      <c r="D342" s="13" t="s">
        <v>8</v>
      </c>
      <c r="E342" s="55"/>
      <c r="F342" s="8">
        <f>F343</f>
        <v>43464</v>
      </c>
      <c r="G342" s="55">
        <f>F342+3</f>
        <v>43467</v>
      </c>
      <c r="H342" s="5"/>
    </row>
    <row r="343" spans="1:8" s="2" customFormat="1" ht="15" customHeight="1" thickBot="1">
      <c r="A343" s="135" t="s">
        <v>116</v>
      </c>
      <c r="B343" s="207" t="s">
        <v>65</v>
      </c>
      <c r="C343" s="165">
        <v>1628</v>
      </c>
      <c r="D343" s="42" t="s">
        <v>8</v>
      </c>
      <c r="E343" s="58">
        <f>E56+5</f>
        <v>43463</v>
      </c>
      <c r="F343" s="11">
        <f>E343+1</f>
        <v>43464</v>
      </c>
      <c r="G343" s="58">
        <f>E343+3</f>
        <v>43466</v>
      </c>
      <c r="H343" s="98"/>
    </row>
    <row r="344" spans="1:8" s="2" customFormat="1" ht="15" customHeight="1">
      <c r="A344" s="134" t="s">
        <v>115</v>
      </c>
      <c r="B344" s="208" t="str">
        <f t="shared" ref="B344:B359" si="42">B342</f>
        <v>SINOKOR HONGKONG</v>
      </c>
      <c r="C344" s="150">
        <f t="shared" ref="C344:C359" si="43">C342+1</f>
        <v>192</v>
      </c>
      <c r="D344" s="13" t="s">
        <v>8</v>
      </c>
      <c r="E344" s="49"/>
      <c r="F344" s="19">
        <f t="shared" ref="F344:G359" si="44">F342+7</f>
        <v>43471</v>
      </c>
      <c r="G344" s="19">
        <f>F344+3</f>
        <v>43474</v>
      </c>
      <c r="H344" s="53"/>
    </row>
    <row r="345" spans="1:8" s="2" customFormat="1" ht="15" customHeight="1" thickBot="1">
      <c r="A345" s="135" t="s">
        <v>116</v>
      </c>
      <c r="B345" s="208" t="str">
        <f t="shared" si="42"/>
        <v>TIAN RONG</v>
      </c>
      <c r="C345" s="147">
        <f t="shared" si="43"/>
        <v>1629</v>
      </c>
      <c r="D345" s="42" t="s">
        <v>8</v>
      </c>
      <c r="E345" s="49">
        <f>E343+7</f>
        <v>43470</v>
      </c>
      <c r="F345" s="19">
        <f t="shared" si="44"/>
        <v>43471</v>
      </c>
      <c r="G345" s="49">
        <f t="shared" si="44"/>
        <v>43473</v>
      </c>
      <c r="H345" s="53"/>
    </row>
    <row r="346" spans="1:8" s="2" customFormat="1" ht="15" customHeight="1">
      <c r="A346" s="134" t="s">
        <v>115</v>
      </c>
      <c r="B346" s="70" t="str">
        <f t="shared" si="42"/>
        <v>SINOKOR HONGKONG</v>
      </c>
      <c r="C346" s="139">
        <f t="shared" si="43"/>
        <v>193</v>
      </c>
      <c r="D346" s="13" t="s">
        <v>8</v>
      </c>
      <c r="E346" s="55"/>
      <c r="F346" s="8">
        <f t="shared" si="44"/>
        <v>43478</v>
      </c>
      <c r="G346" s="8">
        <f t="shared" si="44"/>
        <v>43481</v>
      </c>
      <c r="H346" s="5"/>
    </row>
    <row r="347" spans="1:8" s="2" customFormat="1" ht="15" customHeight="1" thickBot="1">
      <c r="A347" s="135" t="s">
        <v>116</v>
      </c>
      <c r="B347" s="207" t="str">
        <f t="shared" si="42"/>
        <v>TIAN RONG</v>
      </c>
      <c r="C347" s="147">
        <f t="shared" si="43"/>
        <v>1630</v>
      </c>
      <c r="D347" s="42" t="s">
        <v>8</v>
      </c>
      <c r="E347" s="58">
        <f>E345+7</f>
        <v>43477</v>
      </c>
      <c r="F347" s="11">
        <f t="shared" si="44"/>
        <v>43478</v>
      </c>
      <c r="G347" s="58">
        <f t="shared" si="44"/>
        <v>43480</v>
      </c>
      <c r="H347" s="98"/>
    </row>
    <row r="348" spans="1:8" s="2" customFormat="1" ht="15" customHeight="1">
      <c r="A348" s="134" t="s">
        <v>115</v>
      </c>
      <c r="B348" s="208" t="str">
        <f t="shared" si="42"/>
        <v>SINOKOR HONGKONG</v>
      </c>
      <c r="C348" s="150">
        <f t="shared" si="43"/>
        <v>194</v>
      </c>
      <c r="D348" s="13" t="s">
        <v>8</v>
      </c>
      <c r="E348" s="49"/>
      <c r="F348" s="19">
        <f t="shared" si="44"/>
        <v>43485</v>
      </c>
      <c r="G348" s="19">
        <f t="shared" si="44"/>
        <v>43488</v>
      </c>
      <c r="H348" s="53"/>
    </row>
    <row r="349" spans="1:8" s="2" customFormat="1" ht="15" customHeight="1" thickBot="1">
      <c r="A349" s="135" t="s">
        <v>116</v>
      </c>
      <c r="B349" s="207" t="str">
        <f t="shared" si="42"/>
        <v>TIAN RONG</v>
      </c>
      <c r="C349" s="147">
        <f t="shared" si="43"/>
        <v>1631</v>
      </c>
      <c r="D349" s="42" t="s">
        <v>8</v>
      </c>
      <c r="E349" s="58">
        <f>E347+7</f>
        <v>43484</v>
      </c>
      <c r="F349" s="11">
        <f t="shared" si="44"/>
        <v>43485</v>
      </c>
      <c r="G349" s="58">
        <f t="shared" si="44"/>
        <v>43487</v>
      </c>
      <c r="H349" s="98"/>
    </row>
    <row r="350" spans="1:8" s="2" customFormat="1" ht="15" customHeight="1">
      <c r="A350" s="134" t="s">
        <v>115</v>
      </c>
      <c r="B350" s="208" t="str">
        <f t="shared" si="42"/>
        <v>SINOKOR HONGKONG</v>
      </c>
      <c r="C350" s="150">
        <f t="shared" si="43"/>
        <v>195</v>
      </c>
      <c r="D350" s="13" t="s">
        <v>8</v>
      </c>
      <c r="E350" s="49"/>
      <c r="F350" s="19">
        <f t="shared" si="44"/>
        <v>43492</v>
      </c>
      <c r="G350" s="19">
        <f t="shared" si="44"/>
        <v>43495</v>
      </c>
      <c r="H350" s="53"/>
    </row>
    <row r="351" spans="1:8" s="2" customFormat="1" ht="15" customHeight="1" thickBot="1">
      <c r="A351" s="135" t="s">
        <v>116</v>
      </c>
      <c r="B351" s="207" t="str">
        <f t="shared" si="42"/>
        <v>TIAN RONG</v>
      </c>
      <c r="C351" s="147">
        <f t="shared" si="43"/>
        <v>1632</v>
      </c>
      <c r="D351" s="42" t="s">
        <v>8</v>
      </c>
      <c r="E351" s="58">
        <f>E349+7</f>
        <v>43491</v>
      </c>
      <c r="F351" s="11">
        <f t="shared" si="44"/>
        <v>43492</v>
      </c>
      <c r="G351" s="58">
        <f t="shared" si="44"/>
        <v>43494</v>
      </c>
      <c r="H351" s="98"/>
    </row>
    <row r="352" spans="1:8" s="2" customFormat="1" ht="15" customHeight="1">
      <c r="A352" s="134" t="s">
        <v>115</v>
      </c>
      <c r="B352" s="208" t="str">
        <f t="shared" si="42"/>
        <v>SINOKOR HONGKONG</v>
      </c>
      <c r="C352" s="150">
        <f t="shared" si="43"/>
        <v>196</v>
      </c>
      <c r="D352" s="13" t="s">
        <v>8</v>
      </c>
      <c r="E352" s="49"/>
      <c r="F352" s="19">
        <f t="shared" si="44"/>
        <v>43499</v>
      </c>
      <c r="G352" s="19">
        <f>G350+7</f>
        <v>43502</v>
      </c>
      <c r="H352" s="53"/>
    </row>
    <row r="353" spans="1:8" s="2" customFormat="1" ht="15" customHeight="1" thickBot="1">
      <c r="A353" s="135" t="s">
        <v>116</v>
      </c>
      <c r="B353" s="208" t="str">
        <f t="shared" si="42"/>
        <v>TIAN RONG</v>
      </c>
      <c r="C353" s="150">
        <f t="shared" si="43"/>
        <v>1633</v>
      </c>
      <c r="D353" s="42" t="s">
        <v>8</v>
      </c>
      <c r="E353" s="49">
        <f>E351+7</f>
        <v>43498</v>
      </c>
      <c r="F353" s="19">
        <f t="shared" si="44"/>
        <v>43499</v>
      </c>
      <c r="G353" s="49">
        <f t="shared" si="44"/>
        <v>43501</v>
      </c>
      <c r="H353" s="53"/>
    </row>
    <row r="354" spans="1:8" s="2" customFormat="1" ht="15" customHeight="1">
      <c r="A354" s="134" t="s">
        <v>115</v>
      </c>
      <c r="B354" s="70" t="str">
        <f t="shared" si="42"/>
        <v>SINOKOR HONGKONG</v>
      </c>
      <c r="C354" s="139">
        <f t="shared" si="43"/>
        <v>197</v>
      </c>
      <c r="D354" s="13" t="s">
        <v>8</v>
      </c>
      <c r="E354" s="55"/>
      <c r="F354" s="8">
        <f t="shared" si="44"/>
        <v>43506</v>
      </c>
      <c r="G354" s="8">
        <f t="shared" si="44"/>
        <v>43509</v>
      </c>
      <c r="H354" s="5"/>
    </row>
    <row r="355" spans="1:8" s="2" customFormat="1" ht="15" customHeight="1" thickBot="1">
      <c r="A355" s="135" t="s">
        <v>116</v>
      </c>
      <c r="B355" s="207" t="str">
        <f t="shared" si="42"/>
        <v>TIAN RONG</v>
      </c>
      <c r="C355" s="147">
        <f t="shared" si="43"/>
        <v>1634</v>
      </c>
      <c r="D355" s="42" t="s">
        <v>8</v>
      </c>
      <c r="E355" s="58">
        <f>E353+7</f>
        <v>43505</v>
      </c>
      <c r="F355" s="11">
        <f t="shared" si="44"/>
        <v>43506</v>
      </c>
      <c r="G355" s="58">
        <f t="shared" si="44"/>
        <v>43508</v>
      </c>
      <c r="H355" s="98"/>
    </row>
    <row r="356" spans="1:8" s="2" customFormat="1" ht="15" customHeight="1">
      <c r="A356" s="134" t="s">
        <v>115</v>
      </c>
      <c r="B356" s="208" t="str">
        <f t="shared" si="42"/>
        <v>SINOKOR HONGKONG</v>
      </c>
      <c r="C356" s="150">
        <f t="shared" si="43"/>
        <v>198</v>
      </c>
      <c r="D356" s="13" t="s">
        <v>8</v>
      </c>
      <c r="E356" s="49"/>
      <c r="F356" s="19">
        <f t="shared" si="44"/>
        <v>43513</v>
      </c>
      <c r="G356" s="19">
        <f t="shared" si="44"/>
        <v>43516</v>
      </c>
      <c r="H356" s="53"/>
    </row>
    <row r="357" spans="1:8" s="2" customFormat="1" ht="15" customHeight="1" thickBot="1">
      <c r="A357" s="135" t="s">
        <v>116</v>
      </c>
      <c r="B357" s="207" t="str">
        <f t="shared" si="42"/>
        <v>TIAN RONG</v>
      </c>
      <c r="C357" s="147">
        <f t="shared" si="43"/>
        <v>1635</v>
      </c>
      <c r="D357" s="42" t="s">
        <v>8</v>
      </c>
      <c r="E357" s="58">
        <f>E355+7</f>
        <v>43512</v>
      </c>
      <c r="F357" s="11">
        <f t="shared" si="44"/>
        <v>43513</v>
      </c>
      <c r="G357" s="58">
        <f t="shared" si="44"/>
        <v>43515</v>
      </c>
      <c r="H357" s="98"/>
    </row>
    <row r="358" spans="1:8" ht="15" hidden="1" customHeight="1">
      <c r="A358" s="134" t="s">
        <v>115</v>
      </c>
      <c r="B358" s="208" t="str">
        <f t="shared" si="42"/>
        <v>SINOKOR HONGKONG</v>
      </c>
      <c r="C358" s="150">
        <f t="shared" si="43"/>
        <v>199</v>
      </c>
      <c r="D358" s="13" t="s">
        <v>8</v>
      </c>
      <c r="E358" s="49"/>
      <c r="F358" s="19">
        <f t="shared" si="44"/>
        <v>43520</v>
      </c>
      <c r="G358" s="19">
        <f t="shared" si="44"/>
        <v>43523</v>
      </c>
      <c r="H358" s="53"/>
    </row>
    <row r="359" spans="1:8" ht="15" hidden="1" customHeight="1" thickBot="1">
      <c r="A359" s="135" t="s">
        <v>116</v>
      </c>
      <c r="B359" s="207" t="str">
        <f t="shared" si="42"/>
        <v>TIAN RONG</v>
      </c>
      <c r="C359" s="147">
        <f t="shared" si="43"/>
        <v>1636</v>
      </c>
      <c r="D359" s="42" t="s">
        <v>8</v>
      </c>
      <c r="E359" s="58">
        <f>E357+7</f>
        <v>43519</v>
      </c>
      <c r="F359" s="11">
        <f t="shared" si="44"/>
        <v>43520</v>
      </c>
      <c r="G359" s="58">
        <f t="shared" si="44"/>
        <v>43522</v>
      </c>
      <c r="H359" s="98"/>
    </row>
    <row r="360" spans="1:8" s="2" customFormat="1" ht="18.75" customHeight="1" thickBot="1">
      <c r="A360" s="294" t="s">
        <v>66</v>
      </c>
      <c r="B360" s="295"/>
      <c r="C360" s="295"/>
      <c r="D360" s="295"/>
      <c r="E360" s="295"/>
      <c r="F360" s="295"/>
      <c r="G360" s="295"/>
      <c r="H360" s="296"/>
    </row>
    <row r="361" spans="1:8" ht="15" customHeight="1" thickBot="1">
      <c r="A361" s="174" t="s">
        <v>96</v>
      </c>
      <c r="B361" s="248" t="s">
        <v>2</v>
      </c>
      <c r="C361" s="278" t="s">
        <v>3</v>
      </c>
      <c r="D361" s="286"/>
      <c r="E361" s="246" t="s">
        <v>67</v>
      </c>
      <c r="F361" s="47" t="s">
        <v>68</v>
      </c>
      <c r="G361" s="47" t="s">
        <v>13</v>
      </c>
      <c r="H361" s="21" t="s">
        <v>62</v>
      </c>
    </row>
    <row r="362" spans="1:8" s="199" customFormat="1" ht="15" customHeight="1">
      <c r="A362" s="209" t="s">
        <v>128</v>
      </c>
      <c r="B362" s="214" t="s">
        <v>69</v>
      </c>
      <c r="C362" s="237">
        <v>8079</v>
      </c>
      <c r="D362" s="200" t="s">
        <v>8</v>
      </c>
      <c r="E362" s="201">
        <f>E36+1</f>
        <v>43462</v>
      </c>
      <c r="F362" s="201">
        <f>E362+1</f>
        <v>43463</v>
      </c>
      <c r="G362" s="201">
        <f>E362+3</f>
        <v>43465</v>
      </c>
      <c r="H362" s="202"/>
    </row>
    <row r="363" spans="1:8" ht="15" customHeight="1">
      <c r="A363" s="209" t="s">
        <v>128</v>
      </c>
      <c r="B363" s="209" t="s">
        <v>69</v>
      </c>
      <c r="C363" s="125">
        <f>C362+1</f>
        <v>8080</v>
      </c>
      <c r="D363" s="27" t="s">
        <v>8</v>
      </c>
      <c r="E363" s="28">
        <f t="shared" ref="E363:G370" si="45">E362+7</f>
        <v>43469</v>
      </c>
      <c r="F363" s="28">
        <f t="shared" si="45"/>
        <v>43470</v>
      </c>
      <c r="G363" s="28">
        <f t="shared" si="45"/>
        <v>43472</v>
      </c>
      <c r="H363" s="97"/>
    </row>
    <row r="364" spans="1:8" ht="15" customHeight="1">
      <c r="A364" s="209" t="s">
        <v>128</v>
      </c>
      <c r="B364" s="209" t="s">
        <v>69</v>
      </c>
      <c r="C364" s="125">
        <f>C363+1</f>
        <v>8081</v>
      </c>
      <c r="D364" s="27" t="s">
        <v>8</v>
      </c>
      <c r="E364" s="28">
        <f t="shared" si="45"/>
        <v>43476</v>
      </c>
      <c r="F364" s="28">
        <f t="shared" si="45"/>
        <v>43477</v>
      </c>
      <c r="G364" s="28">
        <f t="shared" si="45"/>
        <v>43479</v>
      </c>
      <c r="H364" s="97"/>
    </row>
    <row r="365" spans="1:8" ht="15" customHeight="1">
      <c r="A365" s="209" t="s">
        <v>128</v>
      </c>
      <c r="B365" s="209" t="s">
        <v>69</v>
      </c>
      <c r="C365" s="125">
        <f t="shared" ref="C365:C370" si="46">C364+1</f>
        <v>8082</v>
      </c>
      <c r="D365" s="27" t="s">
        <v>8</v>
      </c>
      <c r="E365" s="28">
        <f t="shared" si="45"/>
        <v>43483</v>
      </c>
      <c r="F365" s="28">
        <f t="shared" si="45"/>
        <v>43484</v>
      </c>
      <c r="G365" s="28">
        <f t="shared" si="45"/>
        <v>43486</v>
      </c>
      <c r="H365" s="97"/>
    </row>
    <row r="366" spans="1:8" ht="15" customHeight="1">
      <c r="A366" s="209" t="s">
        <v>128</v>
      </c>
      <c r="B366" s="209" t="s">
        <v>69</v>
      </c>
      <c r="C366" s="125">
        <f t="shared" si="46"/>
        <v>8083</v>
      </c>
      <c r="D366" s="27" t="s">
        <v>8</v>
      </c>
      <c r="E366" s="28">
        <f t="shared" si="45"/>
        <v>43490</v>
      </c>
      <c r="F366" s="28">
        <f t="shared" si="45"/>
        <v>43491</v>
      </c>
      <c r="G366" s="28">
        <f t="shared" si="45"/>
        <v>43493</v>
      </c>
      <c r="H366" s="97"/>
    </row>
    <row r="367" spans="1:8" ht="15" customHeight="1">
      <c r="A367" s="209" t="s">
        <v>128</v>
      </c>
      <c r="B367" s="209" t="s">
        <v>69</v>
      </c>
      <c r="C367" s="125">
        <f t="shared" si="46"/>
        <v>8084</v>
      </c>
      <c r="D367" s="27" t="s">
        <v>8</v>
      </c>
      <c r="E367" s="28">
        <f t="shared" si="45"/>
        <v>43497</v>
      </c>
      <c r="F367" s="28">
        <f t="shared" si="45"/>
        <v>43498</v>
      </c>
      <c r="G367" s="28">
        <f t="shared" si="45"/>
        <v>43500</v>
      </c>
      <c r="H367" s="97"/>
    </row>
    <row r="368" spans="1:8" ht="15" customHeight="1">
      <c r="A368" s="209" t="s">
        <v>128</v>
      </c>
      <c r="B368" s="209" t="s">
        <v>69</v>
      </c>
      <c r="C368" s="125">
        <f t="shared" si="46"/>
        <v>8085</v>
      </c>
      <c r="D368" s="27" t="s">
        <v>8</v>
      </c>
      <c r="E368" s="28">
        <f t="shared" si="45"/>
        <v>43504</v>
      </c>
      <c r="F368" s="28">
        <f t="shared" si="45"/>
        <v>43505</v>
      </c>
      <c r="G368" s="28">
        <f t="shared" si="45"/>
        <v>43507</v>
      </c>
      <c r="H368" s="97"/>
    </row>
    <row r="369" spans="1:8" ht="15" customHeight="1" thickBot="1">
      <c r="A369" s="209" t="s">
        <v>128</v>
      </c>
      <c r="B369" s="209" t="s">
        <v>69</v>
      </c>
      <c r="C369" s="125">
        <f t="shared" si="46"/>
        <v>8086</v>
      </c>
      <c r="D369" s="27" t="s">
        <v>8</v>
      </c>
      <c r="E369" s="28">
        <f t="shared" si="45"/>
        <v>43511</v>
      </c>
      <c r="F369" s="28">
        <f t="shared" si="45"/>
        <v>43512</v>
      </c>
      <c r="G369" s="28">
        <f t="shared" si="45"/>
        <v>43514</v>
      </c>
      <c r="H369" s="97"/>
    </row>
    <row r="370" spans="1:8" ht="15" hidden="1" customHeight="1" thickBot="1">
      <c r="A370" s="209" t="s">
        <v>128</v>
      </c>
      <c r="B370" s="226" t="s">
        <v>69</v>
      </c>
      <c r="C370" s="142">
        <f t="shared" si="46"/>
        <v>8087</v>
      </c>
      <c r="D370" s="27" t="s">
        <v>8</v>
      </c>
      <c r="E370" s="99">
        <f t="shared" si="45"/>
        <v>43518</v>
      </c>
      <c r="F370" s="99">
        <f t="shared" si="45"/>
        <v>43519</v>
      </c>
      <c r="G370" s="99">
        <f t="shared" si="45"/>
        <v>43521</v>
      </c>
      <c r="H370" s="100"/>
    </row>
    <row r="371" spans="1:8" ht="15" hidden="1" customHeight="1">
      <c r="A371" s="101" t="s">
        <v>70</v>
      </c>
      <c r="B371" s="101"/>
    </row>
    <row r="372" spans="1:8" ht="15" hidden="1" customHeight="1">
      <c r="A372" s="288" t="s">
        <v>71</v>
      </c>
      <c r="B372" s="289"/>
      <c r="C372" s="289"/>
      <c r="D372" s="289"/>
      <c r="E372" s="289"/>
      <c r="F372" s="289"/>
      <c r="G372" s="290"/>
    </row>
    <row r="373" spans="1:8" ht="15" hidden="1" customHeight="1">
      <c r="A373" s="31" t="s">
        <v>2</v>
      </c>
      <c r="B373" s="249"/>
      <c r="C373" s="278" t="s">
        <v>3</v>
      </c>
      <c r="D373" s="286"/>
      <c r="E373" s="47" t="s">
        <v>72</v>
      </c>
      <c r="F373" s="249" t="s">
        <v>73</v>
      </c>
      <c r="G373" s="21" t="s">
        <v>74</v>
      </c>
    </row>
    <row r="374" spans="1:8" ht="15" hidden="1" customHeight="1">
      <c r="A374" s="103" t="s">
        <v>75</v>
      </c>
      <c r="B374" s="130"/>
      <c r="C374" s="167">
        <v>1730</v>
      </c>
      <c r="D374" s="104" t="s">
        <v>8</v>
      </c>
      <c r="E374" s="105">
        <v>42938</v>
      </c>
      <c r="F374" s="34">
        <f t="shared" ref="F374:F383" si="47">E374+3</f>
        <v>42941</v>
      </c>
      <c r="G374" s="25">
        <f t="shared" ref="G374:G383" si="48">E374+4</f>
        <v>42942</v>
      </c>
    </row>
    <row r="375" spans="1:8" ht="15" hidden="1" customHeight="1">
      <c r="A375" s="106" t="s">
        <v>76</v>
      </c>
      <c r="B375" s="131"/>
      <c r="C375" s="168">
        <f>C374+1</f>
        <v>1731</v>
      </c>
      <c r="D375" s="107" t="s">
        <v>8</v>
      </c>
      <c r="E375" s="108">
        <f t="shared" ref="E375:E383" si="49">E374+7</f>
        <v>42945</v>
      </c>
      <c r="F375" s="28">
        <f>E375+3</f>
        <v>42948</v>
      </c>
      <c r="G375" s="29">
        <f t="shared" si="48"/>
        <v>42949</v>
      </c>
    </row>
    <row r="376" spans="1:8" ht="15" hidden="1" customHeight="1">
      <c r="A376" s="109" t="str">
        <f>A374</f>
        <v>MAX PARTNER</v>
      </c>
      <c r="B376" s="132"/>
      <c r="C376" s="169">
        <f t="shared" ref="C376:C383" si="50">C374+2</f>
        <v>1732</v>
      </c>
      <c r="D376" s="107" t="s">
        <v>8</v>
      </c>
      <c r="E376" s="28">
        <f t="shared" si="49"/>
        <v>42952</v>
      </c>
      <c r="F376" s="28">
        <f t="shared" si="47"/>
        <v>42955</v>
      </c>
      <c r="G376" s="29">
        <f t="shared" si="48"/>
        <v>42956</v>
      </c>
    </row>
    <row r="377" spans="1:8" ht="15" hidden="1" customHeight="1">
      <c r="A377" s="109" t="str">
        <f>A375</f>
        <v>RBD DALMATIA</v>
      </c>
      <c r="B377" s="132"/>
      <c r="C377" s="169">
        <f t="shared" si="50"/>
        <v>1733</v>
      </c>
      <c r="D377" s="107" t="s">
        <v>8</v>
      </c>
      <c r="E377" s="28">
        <f t="shared" si="49"/>
        <v>42959</v>
      </c>
      <c r="F377" s="28">
        <f t="shared" si="47"/>
        <v>42962</v>
      </c>
      <c r="G377" s="29">
        <f t="shared" si="48"/>
        <v>42963</v>
      </c>
    </row>
    <row r="378" spans="1:8" ht="15" hidden="1" customHeight="1">
      <c r="A378" s="109" t="str">
        <f>A376</f>
        <v>MAX PARTNER</v>
      </c>
      <c r="B378" s="132"/>
      <c r="C378" s="169">
        <f t="shared" si="50"/>
        <v>1734</v>
      </c>
      <c r="D378" s="107" t="s">
        <v>8</v>
      </c>
      <c r="E378" s="28">
        <f t="shared" si="49"/>
        <v>42966</v>
      </c>
      <c r="F378" s="28">
        <f t="shared" si="47"/>
        <v>42969</v>
      </c>
      <c r="G378" s="29">
        <f t="shared" si="48"/>
        <v>42970</v>
      </c>
    </row>
    <row r="379" spans="1:8" ht="15" hidden="1" customHeight="1">
      <c r="A379" s="109" t="str">
        <f>A375</f>
        <v>RBD DALMATIA</v>
      </c>
      <c r="B379" s="132"/>
      <c r="C379" s="170">
        <f t="shared" si="50"/>
        <v>1735</v>
      </c>
      <c r="D379" s="107" t="s">
        <v>8</v>
      </c>
      <c r="E379" s="28">
        <f t="shared" si="49"/>
        <v>42973</v>
      </c>
      <c r="F379" s="28">
        <f t="shared" si="47"/>
        <v>42976</v>
      </c>
      <c r="G379" s="29">
        <f t="shared" si="48"/>
        <v>42977</v>
      </c>
    </row>
    <row r="380" spans="1:8" ht="15" hidden="1" customHeight="1">
      <c r="A380" s="109" t="str">
        <f>A378</f>
        <v>MAX PARTNER</v>
      </c>
      <c r="B380" s="132"/>
      <c r="C380" s="170">
        <f t="shared" si="50"/>
        <v>1736</v>
      </c>
      <c r="D380" s="107" t="s">
        <v>8</v>
      </c>
      <c r="E380" s="28">
        <f t="shared" si="49"/>
        <v>42980</v>
      </c>
      <c r="F380" s="28">
        <f t="shared" si="47"/>
        <v>42983</v>
      </c>
      <c r="G380" s="29">
        <f t="shared" si="48"/>
        <v>42984</v>
      </c>
    </row>
    <row r="381" spans="1:8" ht="15" hidden="1" customHeight="1">
      <c r="A381" s="109" t="str">
        <f>A379</f>
        <v>RBD DALMATIA</v>
      </c>
      <c r="B381" s="132"/>
      <c r="C381" s="170">
        <f t="shared" si="50"/>
        <v>1737</v>
      </c>
      <c r="D381" s="107" t="s">
        <v>8</v>
      </c>
      <c r="E381" s="28">
        <f t="shared" si="49"/>
        <v>42987</v>
      </c>
      <c r="F381" s="28">
        <f t="shared" si="47"/>
        <v>42990</v>
      </c>
      <c r="G381" s="29">
        <f t="shared" si="48"/>
        <v>42991</v>
      </c>
    </row>
    <row r="382" spans="1:8" ht="15" hidden="1" customHeight="1">
      <c r="A382" s="109" t="str">
        <f>A374</f>
        <v>MAX PARTNER</v>
      </c>
      <c r="B382" s="132"/>
      <c r="C382" s="169">
        <f t="shared" si="50"/>
        <v>1738</v>
      </c>
      <c r="D382" s="107" t="s">
        <v>8</v>
      </c>
      <c r="E382" s="28">
        <f t="shared" si="49"/>
        <v>42994</v>
      </c>
      <c r="F382" s="28">
        <f t="shared" si="47"/>
        <v>42997</v>
      </c>
      <c r="G382" s="29">
        <f t="shared" si="48"/>
        <v>42998</v>
      </c>
    </row>
    <row r="383" spans="1:8" ht="15" hidden="1" customHeight="1">
      <c r="A383" s="110" t="str">
        <f>A375</f>
        <v>RBD DALMATIA</v>
      </c>
      <c r="B383" s="126"/>
      <c r="C383" s="169">
        <f t="shared" si="50"/>
        <v>1739</v>
      </c>
      <c r="D383" s="107" t="s">
        <v>8</v>
      </c>
      <c r="E383" s="28">
        <f t="shared" si="49"/>
        <v>43001</v>
      </c>
      <c r="F383" s="28">
        <f t="shared" si="47"/>
        <v>43004</v>
      </c>
      <c r="G383" s="29">
        <f t="shared" si="48"/>
        <v>43005</v>
      </c>
    </row>
    <row r="384" spans="1:8" ht="15" hidden="1" customHeight="1">
      <c r="A384" s="288" t="s">
        <v>77</v>
      </c>
      <c r="B384" s="289"/>
      <c r="C384" s="289"/>
      <c r="D384" s="289"/>
      <c r="E384" s="289"/>
      <c r="F384" s="289"/>
      <c r="G384" s="290"/>
    </row>
    <row r="385" spans="1:8" ht="15" hidden="1" customHeight="1">
      <c r="A385" s="31" t="s">
        <v>2</v>
      </c>
      <c r="B385" s="249"/>
      <c r="C385" s="278" t="s">
        <v>3</v>
      </c>
      <c r="D385" s="286"/>
      <c r="E385" s="47" t="s">
        <v>72</v>
      </c>
      <c r="F385" s="249" t="s">
        <v>78</v>
      </c>
      <c r="G385" s="21" t="s">
        <v>79</v>
      </c>
    </row>
    <row r="386" spans="1:8" ht="15" hidden="1" customHeight="1">
      <c r="A386" s="111" t="str">
        <f>A375</f>
        <v>RBD DALMATIA</v>
      </c>
      <c r="B386" s="127"/>
      <c r="C386" s="149">
        <f>C375-1</f>
        <v>1730</v>
      </c>
      <c r="D386" s="44" t="s">
        <v>8</v>
      </c>
      <c r="E386" s="34">
        <f>E374+1</f>
        <v>42939</v>
      </c>
      <c r="F386" s="34">
        <f t="shared" ref="F386:F395" si="51">E386+2</f>
        <v>42941</v>
      </c>
      <c r="G386" s="25">
        <f t="shared" ref="G386:G395" si="52">F386</f>
        <v>42941</v>
      </c>
    </row>
    <row r="387" spans="1:8" ht="15" hidden="1" customHeight="1">
      <c r="A387" s="109" t="str">
        <f>A374</f>
        <v>MAX PARTNER</v>
      </c>
      <c r="B387" s="132"/>
      <c r="C387" s="169">
        <f>C374+1</f>
        <v>1731</v>
      </c>
      <c r="D387" s="112" t="s">
        <v>8</v>
      </c>
      <c r="E387" s="28">
        <f t="shared" ref="E387:E395" si="53">E386+7</f>
        <v>42946</v>
      </c>
      <c r="F387" s="28">
        <f t="shared" si="51"/>
        <v>42948</v>
      </c>
      <c r="G387" s="29">
        <f t="shared" si="52"/>
        <v>42948</v>
      </c>
    </row>
    <row r="388" spans="1:8" ht="15" hidden="1" customHeight="1">
      <c r="A388" s="109" t="str">
        <f>A386</f>
        <v>RBD DALMATIA</v>
      </c>
      <c r="B388" s="132"/>
      <c r="C388" s="169">
        <f t="shared" ref="C388:C395" si="54">C386+2</f>
        <v>1732</v>
      </c>
      <c r="D388" s="112" t="s">
        <v>8</v>
      </c>
      <c r="E388" s="28">
        <f t="shared" si="53"/>
        <v>42953</v>
      </c>
      <c r="F388" s="28">
        <f t="shared" si="51"/>
        <v>42955</v>
      </c>
      <c r="G388" s="29">
        <f t="shared" si="52"/>
        <v>42955</v>
      </c>
    </row>
    <row r="389" spans="1:8" ht="15" hidden="1" customHeight="1">
      <c r="A389" s="109" t="str">
        <f>A387</f>
        <v>MAX PARTNER</v>
      </c>
      <c r="B389" s="132"/>
      <c r="C389" s="169">
        <f t="shared" si="54"/>
        <v>1733</v>
      </c>
      <c r="D389" s="112" t="s">
        <v>8</v>
      </c>
      <c r="E389" s="28">
        <f t="shared" si="53"/>
        <v>42960</v>
      </c>
      <c r="F389" s="28">
        <f t="shared" si="51"/>
        <v>42962</v>
      </c>
      <c r="G389" s="29">
        <f t="shared" si="52"/>
        <v>42962</v>
      </c>
    </row>
    <row r="390" spans="1:8" ht="15" hidden="1" customHeight="1">
      <c r="A390" s="109" t="str">
        <f>A386</f>
        <v>RBD DALMATIA</v>
      </c>
      <c r="B390" s="132"/>
      <c r="C390" s="169">
        <f t="shared" si="54"/>
        <v>1734</v>
      </c>
      <c r="D390" s="112" t="s">
        <v>8</v>
      </c>
      <c r="E390" s="28">
        <f t="shared" si="53"/>
        <v>42967</v>
      </c>
      <c r="F390" s="28">
        <f t="shared" si="51"/>
        <v>42969</v>
      </c>
      <c r="G390" s="29">
        <f t="shared" si="52"/>
        <v>42969</v>
      </c>
    </row>
    <row r="391" spans="1:8" ht="15" hidden="1" customHeight="1">
      <c r="A391" s="109" t="str">
        <f>A387</f>
        <v>MAX PARTNER</v>
      </c>
      <c r="B391" s="132"/>
      <c r="C391" s="169">
        <f t="shared" si="54"/>
        <v>1735</v>
      </c>
      <c r="D391" s="112" t="s">
        <v>8</v>
      </c>
      <c r="E391" s="28">
        <f t="shared" si="53"/>
        <v>42974</v>
      </c>
      <c r="F391" s="28">
        <f t="shared" si="51"/>
        <v>42976</v>
      </c>
      <c r="G391" s="29">
        <f t="shared" si="52"/>
        <v>42976</v>
      </c>
    </row>
    <row r="392" spans="1:8" ht="15" hidden="1" customHeight="1">
      <c r="A392" s="113" t="str">
        <f>A390</f>
        <v>RBD DALMATIA</v>
      </c>
      <c r="B392" s="126"/>
      <c r="C392" s="171">
        <f t="shared" si="54"/>
        <v>1736</v>
      </c>
      <c r="D392" s="114" t="s">
        <v>8</v>
      </c>
      <c r="E392" s="28">
        <f t="shared" si="53"/>
        <v>42981</v>
      </c>
      <c r="F392" s="28">
        <f t="shared" si="51"/>
        <v>42983</v>
      </c>
      <c r="G392" s="29">
        <f t="shared" si="52"/>
        <v>42983</v>
      </c>
    </row>
    <row r="393" spans="1:8" ht="15" hidden="1" customHeight="1">
      <c r="A393" s="109" t="str">
        <f>A391</f>
        <v>MAX PARTNER</v>
      </c>
      <c r="B393" s="132"/>
      <c r="C393" s="169">
        <f t="shared" si="54"/>
        <v>1737</v>
      </c>
      <c r="D393" s="107" t="s">
        <v>8</v>
      </c>
      <c r="E393" s="28">
        <f t="shared" si="53"/>
        <v>42988</v>
      </c>
      <c r="F393" s="28">
        <f t="shared" si="51"/>
        <v>42990</v>
      </c>
      <c r="G393" s="29">
        <f t="shared" si="52"/>
        <v>42990</v>
      </c>
    </row>
    <row r="394" spans="1:8" ht="15" hidden="1" customHeight="1">
      <c r="A394" s="115" t="str">
        <f>A392</f>
        <v>RBD DALMATIA</v>
      </c>
      <c r="B394" s="128"/>
      <c r="C394" s="140">
        <f t="shared" si="54"/>
        <v>1738</v>
      </c>
      <c r="D394" s="50" t="s">
        <v>8</v>
      </c>
      <c r="E394" s="28">
        <f t="shared" si="53"/>
        <v>42995</v>
      </c>
      <c r="F394" s="28">
        <f t="shared" si="51"/>
        <v>42997</v>
      </c>
      <c r="G394" s="29">
        <f t="shared" si="52"/>
        <v>42997</v>
      </c>
    </row>
    <row r="395" spans="1:8" ht="15" hidden="1" customHeight="1">
      <c r="A395" s="110" t="str">
        <f>A393</f>
        <v>MAX PARTNER</v>
      </c>
      <c r="B395" s="133"/>
      <c r="C395" s="172">
        <f t="shared" si="54"/>
        <v>1739</v>
      </c>
      <c r="D395" s="116" t="s">
        <v>8</v>
      </c>
      <c r="E395" s="28">
        <f t="shared" si="53"/>
        <v>43002</v>
      </c>
      <c r="F395" s="28">
        <f t="shared" si="51"/>
        <v>43004</v>
      </c>
      <c r="G395" s="29">
        <f t="shared" si="52"/>
        <v>43004</v>
      </c>
    </row>
    <row r="396" spans="1:8" ht="32.25" customHeight="1" thickBot="1">
      <c r="A396" s="300" t="s">
        <v>80</v>
      </c>
      <c r="B396" s="301"/>
      <c r="C396" s="301"/>
      <c r="D396" s="302"/>
      <c r="E396" s="303" t="s">
        <v>143</v>
      </c>
      <c r="F396" s="304"/>
      <c r="G396" s="304"/>
      <c r="H396" s="305"/>
    </row>
    <row r="397" spans="1:8" ht="28.5" customHeight="1" thickBot="1">
      <c r="A397" s="306" t="s">
        <v>131</v>
      </c>
      <c r="B397" s="301"/>
      <c r="C397" s="307"/>
      <c r="D397" s="308"/>
      <c r="E397" s="303" t="s">
        <v>81</v>
      </c>
      <c r="F397" s="304"/>
      <c r="G397" s="304"/>
      <c r="H397" s="305"/>
    </row>
    <row r="398" spans="1:8" ht="27.75" customHeight="1" thickBot="1">
      <c r="A398" s="306" t="s">
        <v>132</v>
      </c>
      <c r="B398" s="301"/>
      <c r="C398" s="307"/>
      <c r="D398" s="308"/>
      <c r="E398" s="303" t="s">
        <v>82</v>
      </c>
      <c r="F398" s="304"/>
      <c r="G398" s="304"/>
      <c r="H398" s="305"/>
    </row>
    <row r="399" spans="1:8" ht="30" customHeight="1" thickBot="1">
      <c r="A399" s="309" t="s">
        <v>141</v>
      </c>
      <c r="B399" s="310"/>
      <c r="C399" s="309"/>
      <c r="D399" s="311"/>
      <c r="E399" s="303" t="s">
        <v>142</v>
      </c>
      <c r="F399" s="304"/>
      <c r="G399" s="304"/>
      <c r="H399" s="305"/>
    </row>
    <row r="400" spans="1:8" ht="29.25" customHeight="1" thickBot="1">
      <c r="A400" s="312" t="s">
        <v>83</v>
      </c>
      <c r="B400" s="313"/>
      <c r="C400" s="313"/>
      <c r="D400" s="313"/>
      <c r="E400" s="313"/>
      <c r="F400" s="313"/>
      <c r="G400" s="313"/>
      <c r="H400" s="314"/>
    </row>
    <row r="401" spans="1:8" ht="18" customHeight="1" thickBot="1">
      <c r="A401" s="315" t="s">
        <v>84</v>
      </c>
      <c r="B401" s="316"/>
      <c r="C401" s="316"/>
      <c r="D401" s="316"/>
      <c r="E401" s="316"/>
      <c r="F401" s="316"/>
      <c r="G401" s="316"/>
      <c r="H401" s="317"/>
    </row>
    <row r="402" spans="1:8" ht="20.25" customHeight="1" thickBot="1">
      <c r="A402" s="297" t="s">
        <v>85</v>
      </c>
      <c r="B402" s="298"/>
      <c r="C402" s="298"/>
      <c r="D402" s="298"/>
      <c r="E402" s="298"/>
      <c r="F402" s="298"/>
      <c r="G402" s="298"/>
      <c r="H402" s="299"/>
    </row>
    <row r="403" spans="1:8" ht="23.25" customHeight="1" thickBot="1">
      <c r="A403" s="240" t="s">
        <v>135</v>
      </c>
      <c r="B403" s="119"/>
      <c r="C403" s="173"/>
      <c r="D403" s="120"/>
      <c r="E403" s="119"/>
      <c r="F403" s="119"/>
      <c r="G403" s="119"/>
      <c r="H403" s="121"/>
    </row>
    <row r="404" spans="1:8" ht="20.25" customHeight="1" thickBot="1">
      <c r="A404" s="297" t="s">
        <v>86</v>
      </c>
      <c r="B404" s="298"/>
      <c r="C404" s="298"/>
      <c r="D404" s="298"/>
      <c r="E404" s="298"/>
      <c r="F404" s="298"/>
      <c r="G404" s="298"/>
      <c r="H404" s="299"/>
    </row>
  </sheetData>
  <mergeCells count="43">
    <mergeCell ref="A404:H404"/>
    <mergeCell ref="C385:D385"/>
    <mergeCell ref="A396:D396"/>
    <mergeCell ref="E396:H396"/>
    <mergeCell ref="A397:D397"/>
    <mergeCell ref="E397:H397"/>
    <mergeCell ref="A398:D398"/>
    <mergeCell ref="E398:H398"/>
    <mergeCell ref="A399:D399"/>
    <mergeCell ref="E399:H399"/>
    <mergeCell ref="A400:H400"/>
    <mergeCell ref="A401:H401"/>
    <mergeCell ref="A402:H402"/>
    <mergeCell ref="A384:G384"/>
    <mergeCell ref="C227:D227"/>
    <mergeCell ref="A273:H273"/>
    <mergeCell ref="C274:D274"/>
    <mergeCell ref="A329:H329"/>
    <mergeCell ref="C330:D330"/>
    <mergeCell ref="A340:H340"/>
    <mergeCell ref="C341:D341"/>
    <mergeCell ref="A360:H360"/>
    <mergeCell ref="C361:D361"/>
    <mergeCell ref="A372:G372"/>
    <mergeCell ref="C373:D373"/>
    <mergeCell ref="A226:G226"/>
    <mergeCell ref="C35:D35"/>
    <mergeCell ref="A54:G54"/>
    <mergeCell ref="C55:D55"/>
    <mergeCell ref="A74:G74"/>
    <mergeCell ref="C75:D75"/>
    <mergeCell ref="A157:G157"/>
    <mergeCell ref="C158:D158"/>
    <mergeCell ref="A177:F177"/>
    <mergeCell ref="C178:D178"/>
    <mergeCell ref="A197:G197"/>
    <mergeCell ref="C198:D198"/>
    <mergeCell ref="A34:F34"/>
    <mergeCell ref="A1:H2"/>
    <mergeCell ref="A3:G3"/>
    <mergeCell ref="C4:D4"/>
    <mergeCell ref="A23:F23"/>
    <mergeCell ref="C24:D24"/>
  </mergeCells>
  <phoneticPr fontId="32" type="noConversion"/>
  <hyperlinks>
    <hyperlink ref="A401" r:id="rId1" display="mailto:hiromasa.miyazaki@benline.co.jp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sunyuan</dc:creator>
  <cp:lastModifiedBy>litonglun-pc</cp:lastModifiedBy>
  <cp:lastPrinted>2018-09-12T03:46:42Z</cp:lastPrinted>
  <dcterms:created xsi:type="dcterms:W3CDTF">2017-12-27T05:23:44Z</dcterms:created>
  <dcterms:modified xsi:type="dcterms:W3CDTF">2018-12-20T01:31:29Z</dcterms:modified>
</cp:coreProperties>
</file>