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2690" activeTab="6"/>
  </bookViews>
  <sheets>
    <sheet name="Sheet1" sheetId="1" r:id="rId1"/>
    <sheet name="20170102" sheetId="2" r:id="rId2"/>
    <sheet name="20170304" sheetId="3" r:id="rId3"/>
    <sheet name="20170506" sheetId="4" r:id="rId4"/>
    <sheet name="20170708" sheetId="5" r:id="rId5"/>
    <sheet name="0910日本线串跑船期表" sheetId="6" r:id="rId6"/>
    <sheet name="20170910" sheetId="7" r:id="rId7"/>
  </sheets>
  <definedNames/>
  <calcPr fullCalcOnLoad="1"/>
</workbook>
</file>

<file path=xl/sharedStrings.xml><?xml version="1.0" encoding="utf-8"?>
<sst xmlns="http://schemas.openxmlformats.org/spreadsheetml/2006/main" count="3145" uniqueCount="224">
  <si>
    <t xml:space="preserve">      达 通 国 际 航 运 有 限 公 司
                             EAS International Shipping Co., Ltd.              交通部登记证号：MOC-ML00043</t>
  </si>
  <si>
    <r>
      <t xml:space="preserve">1）天津 / 釜山 / 光阳  </t>
    </r>
    <r>
      <rPr>
        <sz val="9"/>
        <rFont val="宋体"/>
        <family val="0"/>
      </rPr>
      <t xml:space="preserve">                  </t>
    </r>
  </si>
  <si>
    <t>VESSEL</t>
  </si>
  <si>
    <t>VOY</t>
  </si>
  <si>
    <t>XIN</t>
  </si>
  <si>
    <t>BSN</t>
  </si>
  <si>
    <t>KWY</t>
  </si>
  <si>
    <t>EASLINE QINGDAO</t>
  </si>
  <si>
    <t>E</t>
  </si>
  <si>
    <t>HANSA SIEGBURG</t>
  </si>
  <si>
    <t>E</t>
  </si>
  <si>
    <t xml:space="preserve">2）天津/仁川 </t>
  </si>
  <si>
    <t>VOY</t>
  </si>
  <si>
    <t>XIN</t>
  </si>
  <si>
    <t>INC</t>
  </si>
  <si>
    <t>TIAN FU(TIANJIN)</t>
  </si>
  <si>
    <t>E</t>
  </si>
  <si>
    <t xml:space="preserve">3）天津/平泽 </t>
  </si>
  <si>
    <t>VESSEL</t>
  </si>
  <si>
    <t>PYT</t>
  </si>
  <si>
    <t>DANU BHUM</t>
  </si>
  <si>
    <t>DANU BHUM</t>
  </si>
  <si>
    <t>127</t>
  </si>
  <si>
    <t>METHI BHUM</t>
  </si>
  <si>
    <t>METHI BHUM</t>
  </si>
  <si>
    <t xml:space="preserve">4）烟台/釜山/光阳       </t>
  </si>
  <si>
    <t>VOY</t>
  </si>
  <si>
    <t>YNT</t>
  </si>
  <si>
    <t>EASTER EXPRESS</t>
  </si>
  <si>
    <r>
      <t>5）青岛/釜山/光阳</t>
    </r>
    <r>
      <rPr>
        <sz val="9"/>
        <rFont val="宋体"/>
        <family val="0"/>
      </rPr>
      <t xml:space="preserve">              </t>
    </r>
  </si>
  <si>
    <t>VESSEL</t>
  </si>
  <si>
    <t>QDO</t>
  </si>
  <si>
    <t>KWY</t>
  </si>
  <si>
    <t>EASLINE BUSAN</t>
  </si>
  <si>
    <t>CARINA STAR</t>
  </si>
  <si>
    <t>1351E</t>
  </si>
  <si>
    <t>ISARA BHUM</t>
  </si>
  <si>
    <t>POS YOKOHAMA</t>
  </si>
  <si>
    <t>FORTUNE TRADER</t>
  </si>
  <si>
    <t>E</t>
  </si>
  <si>
    <t>1352E</t>
  </si>
  <si>
    <t>SITC KWANGYANG</t>
  </si>
  <si>
    <t>POS YOKOHAMA</t>
  </si>
  <si>
    <t>1353E</t>
  </si>
  <si>
    <t>1354E</t>
  </si>
  <si>
    <t>1355E</t>
  </si>
  <si>
    <t>1356E</t>
  </si>
  <si>
    <t>1357E</t>
  </si>
  <si>
    <t>1358E</t>
  </si>
  <si>
    <t>1359E</t>
  </si>
  <si>
    <r>
      <t>6</t>
    </r>
    <r>
      <rPr>
        <b/>
        <sz val="9"/>
        <rFont val="宋体"/>
        <family val="0"/>
      </rPr>
      <t>）青岛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仁川</t>
    </r>
    <r>
      <rPr>
        <b/>
        <sz val="9"/>
        <rFont val="Times New Roman"/>
        <family val="1"/>
      </rPr>
      <t xml:space="preserve">   </t>
    </r>
    <r>
      <rPr>
        <b/>
        <sz val="9"/>
        <rFont val="宋体"/>
        <family val="0"/>
      </rPr>
      <t>航线</t>
    </r>
    <r>
      <rPr>
        <b/>
        <sz val="9"/>
        <rFont val="Times New Roman"/>
        <family val="1"/>
      </rPr>
      <t xml:space="preserve">                                                    </t>
    </r>
  </si>
  <si>
    <t>INC</t>
  </si>
  <si>
    <t>Reverence</t>
  </si>
  <si>
    <r>
      <t>7</t>
    </r>
    <r>
      <rPr>
        <b/>
        <sz val="9"/>
        <rFont val="宋体"/>
        <family val="0"/>
      </rPr>
      <t>）青岛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平泽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0"/>
      </rPr>
      <t>航线</t>
    </r>
    <r>
      <rPr>
        <b/>
        <sz val="9"/>
        <rFont val="Times New Roman"/>
        <family val="1"/>
      </rPr>
      <t xml:space="preserve">  </t>
    </r>
  </si>
  <si>
    <t>QDO</t>
  </si>
  <si>
    <t>PTK</t>
  </si>
  <si>
    <t>N</t>
  </si>
  <si>
    <t>SITC MOJI</t>
  </si>
  <si>
    <t>ULTIMA</t>
  </si>
  <si>
    <t>SITC YANTAI</t>
  </si>
  <si>
    <t>DIGNITY C</t>
  </si>
  <si>
    <t>TBN</t>
  </si>
  <si>
    <t>8)连云港/釜山/光阳  航线</t>
  </si>
  <si>
    <t>LYG</t>
  </si>
  <si>
    <t>BSN</t>
  </si>
  <si>
    <t>TAI PING</t>
  </si>
  <si>
    <r>
      <t>9</t>
    </r>
    <r>
      <rPr>
        <b/>
        <sz val="9"/>
        <rFont val="宋体"/>
        <family val="0"/>
      </rPr>
      <t>）大连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釜山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光阳</t>
    </r>
  </si>
  <si>
    <t>DLA</t>
  </si>
  <si>
    <t>SUNNY COSMOS</t>
  </si>
  <si>
    <t>DOOWOO FAMILY</t>
  </si>
  <si>
    <t>HEUNG-A AKITA</t>
  </si>
  <si>
    <t>QI YUN HE</t>
  </si>
  <si>
    <t>0483</t>
  </si>
  <si>
    <t>SKY VICTORIA</t>
  </si>
  <si>
    <t>ANTIGONI</t>
  </si>
  <si>
    <r>
      <t>10</t>
    </r>
    <r>
      <rPr>
        <b/>
        <sz val="9"/>
        <rFont val="宋体"/>
        <family val="0"/>
      </rPr>
      <t>）宁波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上海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釜山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光阳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0"/>
      </rPr>
      <t>航线</t>
    </r>
  </si>
  <si>
    <t>NGB</t>
  </si>
  <si>
    <t>SHA</t>
  </si>
  <si>
    <t>DONGJIN VENUS</t>
  </si>
  <si>
    <t>CONTSHIP DAY</t>
  </si>
  <si>
    <t>PANCON VICTORY</t>
  </si>
  <si>
    <t>SINOTRANS HONGKONG</t>
  </si>
  <si>
    <t>KMTC HOCHIMINNH</t>
  </si>
  <si>
    <t>PANCON SUNSHINE</t>
  </si>
  <si>
    <t>KMTC NINGBO</t>
  </si>
  <si>
    <t>KMTC SHENZHEN</t>
  </si>
  <si>
    <t>KMTC TIANJIN</t>
  </si>
  <si>
    <t>11）宁波/上海/仁川 航线</t>
  </si>
  <si>
    <t>REMARK</t>
  </si>
  <si>
    <t>XIN MING ZHOU 20</t>
  </si>
  <si>
    <r>
      <t>12）宁波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上海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平泽</t>
    </r>
    <r>
      <rPr>
        <b/>
        <sz val="9"/>
        <rFont val="Times New Roman"/>
        <family val="1"/>
      </rPr>
      <t xml:space="preserve">  </t>
    </r>
    <r>
      <rPr>
        <b/>
        <sz val="9"/>
        <rFont val="宋体"/>
        <family val="0"/>
      </rPr>
      <t>航线</t>
    </r>
  </si>
  <si>
    <t>PYT</t>
  </si>
  <si>
    <t>FORMOSA CONTAINER NO.4</t>
  </si>
  <si>
    <t>ASIAN STAR</t>
  </si>
  <si>
    <t>青岛日本线</t>
  </si>
  <si>
    <r>
      <t>青岛-关东线（周六）</t>
    </r>
    <r>
      <rPr>
        <sz val="9"/>
        <rFont val="宋体"/>
        <family val="0"/>
      </rPr>
      <t xml:space="preserve">            </t>
    </r>
  </si>
  <si>
    <t>青岛（Qingdao）</t>
  </si>
  <si>
    <t>横滨（Yokohama）</t>
  </si>
  <si>
    <t>东京（Tokyo）</t>
  </si>
  <si>
    <t>RBD DALMATIA</t>
  </si>
  <si>
    <r>
      <t>青岛-关西线（周日）</t>
    </r>
    <r>
      <rPr>
        <sz val="9"/>
        <rFont val="宋体"/>
        <family val="0"/>
      </rPr>
      <t xml:space="preserve">            </t>
    </r>
  </si>
  <si>
    <t>大阪（Osaka）</t>
  </si>
  <si>
    <t>神户（Kobe）</t>
  </si>
  <si>
    <t>中国大陆总代理:大通航（天津）物流有限公司</t>
  </si>
  <si>
    <t>上海: Tel:021-63546633 E-mail:yinhongwei@easline.com</t>
  </si>
  <si>
    <t>天津: Tel:022-88350335 E-mail:xiesheng@easline.com</t>
  </si>
  <si>
    <t>宁波: Tel:0574-87091985 E-mail:gongheyang@easline.com</t>
  </si>
  <si>
    <t>青岛: Tel:0532-80979870 E-mail:gaojuntao@easline.com</t>
  </si>
  <si>
    <t>大连: Tel:0411-39815776 E-mail:tangxitan@easline.com</t>
  </si>
  <si>
    <t>烟台: Tel:0535-6634856 E-mail:luhongda@easline.com</t>
  </si>
  <si>
    <t>连云港: Tel:0518-85428139 E-mail:chenqun@easline.com</t>
  </si>
  <si>
    <t>韩国总代理:EAS SHIPPING KOREA  
Seoul Tel:02-706-7921 E-mail:paul@easline.co.kr   Busan Tel:051-468-5051 E-mail:yslee@easline.co.kr</t>
  </si>
  <si>
    <t>日本总代理：Ben Line Agencies (Japan) LTD. Tel:81-3-67180730 hiromasa.miyazaki@benline.co.jp</t>
  </si>
  <si>
    <t>并承接釜山中转至日本MOJI、HAKATA、TOKUYAMA、OITA、NAKANOSEKI、HIROSHIMA货物</t>
  </si>
  <si>
    <t>总部报价 出口 022-88350883 E-mail:zhangxinjian@easline.com，进口 022-88350332 E-mail:litonglun@easline.com</t>
  </si>
  <si>
    <t>本船期表仅做参考，如有变动以当地代理提供为准</t>
  </si>
  <si>
    <t>NAWATA BHUM</t>
  </si>
  <si>
    <t>EASLINE SHANGHAI</t>
  </si>
  <si>
    <t>MAX PRINCE</t>
  </si>
  <si>
    <t>ULS</t>
  </si>
  <si>
    <t>EASLINE SHANGHAI</t>
  </si>
  <si>
    <t>SITC KWANGYANG</t>
  </si>
  <si>
    <t>142</t>
  </si>
  <si>
    <t>145</t>
  </si>
  <si>
    <t>SITC BUSAN</t>
  </si>
  <si>
    <t>DIGNITY C</t>
  </si>
  <si>
    <t>SKY VICTORIA</t>
  </si>
  <si>
    <t>SUNNY COSMOS</t>
  </si>
  <si>
    <t>HEUNG-A AKITA</t>
  </si>
  <si>
    <t>0501</t>
  </si>
  <si>
    <t>KMTC HOCHIMINH</t>
  </si>
  <si>
    <t>KMTC NINGBO</t>
  </si>
  <si>
    <t>CONTSHIP QUO</t>
  </si>
  <si>
    <t>QIYUNHE</t>
  </si>
  <si>
    <t>ISARA BHUM</t>
  </si>
  <si>
    <t>SITC SHENZHENG</t>
  </si>
  <si>
    <t>0519</t>
  </si>
  <si>
    <t>DANU BHUM</t>
  </si>
  <si>
    <t>1715</t>
  </si>
  <si>
    <t>SITC QINGDAO</t>
  </si>
  <si>
    <t>SITC LIANYUNGANG</t>
  </si>
  <si>
    <t>SITC KWANGYANG</t>
  </si>
  <si>
    <t>MAX PARTNER</t>
  </si>
  <si>
    <t>SINAR BROMO</t>
  </si>
  <si>
    <r>
      <t>6</t>
    </r>
    <r>
      <rPr>
        <b/>
        <sz val="9"/>
        <color indexed="10"/>
        <rFont val="宋体"/>
        <family val="0"/>
      </rPr>
      <t>）青岛</t>
    </r>
    <r>
      <rPr>
        <b/>
        <sz val="9"/>
        <color indexed="10"/>
        <rFont val="Times New Roman"/>
        <family val="1"/>
      </rPr>
      <t>/</t>
    </r>
    <r>
      <rPr>
        <b/>
        <sz val="9"/>
        <color indexed="10"/>
        <rFont val="宋体"/>
        <family val="0"/>
      </rPr>
      <t>仁川</t>
    </r>
    <r>
      <rPr>
        <b/>
        <sz val="9"/>
        <color indexed="10"/>
        <rFont val="Times New Roman"/>
        <family val="1"/>
      </rPr>
      <t xml:space="preserve">   </t>
    </r>
    <r>
      <rPr>
        <b/>
        <sz val="9"/>
        <color indexed="10"/>
        <rFont val="宋体"/>
        <family val="0"/>
      </rPr>
      <t>航线</t>
    </r>
    <r>
      <rPr>
        <b/>
        <sz val="9"/>
        <color indexed="10"/>
        <rFont val="Times New Roman"/>
        <family val="1"/>
      </rPr>
      <t xml:space="preserve">                                                    </t>
    </r>
  </si>
  <si>
    <t>PAAVA</t>
  </si>
  <si>
    <t>KHARIS JUPITER</t>
  </si>
  <si>
    <t>0537</t>
  </si>
  <si>
    <t>该司换船计划未出，待定</t>
  </si>
  <si>
    <t>SITC SHENZHEN</t>
  </si>
  <si>
    <t>SITC LIANYUNGANG</t>
  </si>
  <si>
    <t xml:space="preserve">      达 通 国 际 航 运 有 限 公 司
                             EAS International Shipping Co., Ltd.              交通部登记证号：MOC-ML00043</t>
  </si>
  <si>
    <r>
      <t xml:space="preserve">1）天津 / 釜山 / 光阳  </t>
    </r>
    <r>
      <rPr>
        <sz val="9"/>
        <rFont val="宋体"/>
        <family val="0"/>
      </rPr>
      <t xml:space="preserve">                  </t>
    </r>
  </si>
  <si>
    <t>VESSEL</t>
  </si>
  <si>
    <t>VOY</t>
  </si>
  <si>
    <t>EASLINE QINGDAO</t>
  </si>
  <si>
    <t>EASLINE QINGDAO</t>
  </si>
  <si>
    <t>E</t>
  </si>
  <si>
    <t>E</t>
  </si>
  <si>
    <t>HANSA SIEGBURG</t>
  </si>
  <si>
    <t>E</t>
  </si>
  <si>
    <t>E</t>
  </si>
  <si>
    <t>E</t>
  </si>
  <si>
    <t xml:space="preserve">2）天津/仁川 </t>
  </si>
  <si>
    <t>VESSEL</t>
  </si>
  <si>
    <t>VOY</t>
  </si>
  <si>
    <t>XIN</t>
  </si>
  <si>
    <t>INC</t>
  </si>
  <si>
    <t>TIAN FU(TIANJIN)</t>
  </si>
  <si>
    <t>TIAN FU(TIANJIN)</t>
  </si>
  <si>
    <t xml:space="preserve">3）天津/平泽 </t>
  </si>
  <si>
    <t>XIN</t>
  </si>
  <si>
    <t xml:space="preserve">4）烟台/釜山/光阳       </t>
  </si>
  <si>
    <t>FORTUNE TRADER</t>
  </si>
  <si>
    <t>1352E</t>
  </si>
  <si>
    <t>1353E</t>
  </si>
  <si>
    <t>1354E</t>
  </si>
  <si>
    <t>1355E</t>
  </si>
  <si>
    <t>1356E</t>
  </si>
  <si>
    <t>1357E</t>
  </si>
  <si>
    <t>1358E</t>
  </si>
  <si>
    <t>1359E</t>
  </si>
  <si>
    <t>EASLINE QINGDAO</t>
  </si>
  <si>
    <t>EASLINE DALIAN</t>
  </si>
  <si>
    <t xml:space="preserve">2）天津/仁川 </t>
  </si>
  <si>
    <t>FPMC CONTAINER 10</t>
  </si>
  <si>
    <t>555</t>
  </si>
  <si>
    <t>E</t>
  </si>
  <si>
    <t>张家港-太仓-仁川线（新增航线）</t>
  </si>
  <si>
    <t>ZJG</t>
  </si>
  <si>
    <t>TCC</t>
  </si>
  <si>
    <t>BEI HAI</t>
  </si>
  <si>
    <t>AVRA C</t>
  </si>
  <si>
    <t>EASLINE NINGBO</t>
  </si>
  <si>
    <t>EASLINE NINGBO</t>
  </si>
  <si>
    <t>EASLINE NINGBO</t>
  </si>
  <si>
    <t>METHI BHUM</t>
  </si>
  <si>
    <t>EASLINE QINGDAO</t>
  </si>
  <si>
    <r>
      <t>6</t>
    </r>
    <r>
      <rPr>
        <sz val="9"/>
        <rFont val="宋体"/>
        <family val="0"/>
      </rPr>
      <t>）青岛</t>
    </r>
    <r>
      <rPr>
        <sz val="9"/>
        <rFont val="Times New Roman"/>
        <family val="1"/>
      </rPr>
      <t>/</t>
    </r>
    <r>
      <rPr>
        <sz val="9"/>
        <rFont val="宋体"/>
        <family val="0"/>
      </rPr>
      <t>仁川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航线</t>
    </r>
    <r>
      <rPr>
        <sz val="9"/>
        <rFont val="Times New Roman"/>
        <family val="1"/>
      </rPr>
      <t xml:space="preserve">                                                    </t>
    </r>
  </si>
  <si>
    <t>SITC QINZHOU</t>
  </si>
  <si>
    <t>TBN</t>
  </si>
  <si>
    <t>ANTIGONI</t>
  </si>
  <si>
    <t>SONGYUNHE</t>
  </si>
  <si>
    <t>0831</t>
  </si>
  <si>
    <t>PANCON SUNSHINE</t>
  </si>
  <si>
    <t>KMTC SHENZHEN</t>
  </si>
  <si>
    <t>KMTC TIANJIN</t>
  </si>
  <si>
    <t>KMTC HOCHIMINH</t>
  </si>
  <si>
    <r>
      <t>10</t>
    </r>
    <r>
      <rPr>
        <b/>
        <sz val="9"/>
        <rFont val="宋体"/>
        <family val="0"/>
      </rPr>
      <t>）宁波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上海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釜山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光阳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0"/>
      </rPr>
      <t>航线</t>
    </r>
    <r>
      <rPr>
        <b/>
        <sz val="9"/>
        <rFont val="Times New Roman"/>
        <family val="1"/>
      </rPr>
      <t xml:space="preserve">  </t>
    </r>
  </si>
  <si>
    <t>TIAN RONG</t>
  </si>
  <si>
    <r>
      <t>青岛-关东-关西线（周六）</t>
    </r>
    <r>
      <rPr>
        <sz val="9"/>
        <rFont val="宋体"/>
        <family val="0"/>
      </rPr>
      <t xml:space="preserve">            </t>
    </r>
  </si>
  <si>
    <t>VESSEL</t>
  </si>
  <si>
    <t>VOY</t>
  </si>
  <si>
    <t>青岛（Qingdao）</t>
  </si>
  <si>
    <t>东京（Tokyo）</t>
  </si>
  <si>
    <t>横滨（Yokohama）</t>
  </si>
  <si>
    <t>大阪（Osaka）</t>
  </si>
  <si>
    <t>神户（Kobe）</t>
  </si>
  <si>
    <t>E</t>
  </si>
  <si>
    <t>UNDARUM</t>
  </si>
  <si>
    <t>TO BE CANCEL</t>
  </si>
  <si>
    <t>SITC QINGDAO</t>
  </si>
  <si>
    <t>SITC FANGCHENG</t>
  </si>
  <si>
    <t>SITC BUSAN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</si>
</sst>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d/mmm;@"/>
  </numFmts>
  <fonts count="18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color indexed="10"/>
      <name val="宋体"/>
      <family val="0"/>
    </font>
    <font>
      <b/>
      <sz val="9"/>
      <color indexed="14"/>
      <name val="宋体"/>
      <family val="0"/>
    </font>
    <font>
      <b/>
      <sz val="9"/>
      <color indexed="12"/>
      <name val="宋体"/>
      <family val="0"/>
    </font>
    <font>
      <b/>
      <sz val="9"/>
      <name val="Times New Roman"/>
      <family val="1"/>
    </font>
    <font>
      <sz val="8"/>
      <name val="宋体"/>
      <family val="0"/>
    </font>
    <font>
      <b/>
      <sz val="9"/>
      <color indexed="48"/>
      <name val="宋体"/>
      <family val="0"/>
    </font>
    <font>
      <b/>
      <strike/>
      <sz val="9"/>
      <name val="宋体"/>
      <family val="0"/>
    </font>
    <font>
      <sz val="9"/>
      <color indexed="48"/>
      <name val="宋体"/>
      <family val="0"/>
    </font>
    <font>
      <sz val="9"/>
      <color indexed="14"/>
      <name val="宋体"/>
      <family val="0"/>
    </font>
    <font>
      <sz val="9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color indexed="10"/>
      <name val="Times New Roman"/>
      <family val="1"/>
    </font>
    <font>
      <sz val="9"/>
      <color indexed="12"/>
      <name val="宋体"/>
      <family val="0"/>
    </font>
    <font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7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left" wrapText="1"/>
    </xf>
    <xf numFmtId="16" fontId="3" fillId="0" borderId="3" xfId="0" applyNumberFormat="1" applyFont="1" applyFill="1" applyBorder="1" applyAlignment="1">
      <alignment horizontal="center" vertical="center"/>
    </xf>
    <xf numFmtId="16" fontId="1" fillId="0" borderId="3" xfId="0" applyNumberFormat="1" applyFont="1" applyFill="1" applyBorder="1" applyAlignment="1">
      <alignment horizontal="center" vertical="center"/>
    </xf>
    <xf numFmtId="16" fontId="1" fillId="0" borderId="5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left" wrapText="1"/>
    </xf>
    <xf numFmtId="16" fontId="1" fillId="0" borderId="11" xfId="0" applyNumberFormat="1" applyFont="1" applyFill="1" applyBorder="1" applyAlignment="1">
      <alignment horizontal="center" vertical="center"/>
    </xf>
    <xf numFmtId="16" fontId="1" fillId="0" borderId="12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right" wrapText="1"/>
    </xf>
    <xf numFmtId="0" fontId="1" fillId="0" borderId="7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/>
    </xf>
    <xf numFmtId="16" fontId="1" fillId="0" borderId="7" xfId="0" applyNumberFormat="1" applyFont="1" applyFill="1" applyBorder="1" applyAlignment="1">
      <alignment horizontal="center" vertical="center"/>
    </xf>
    <xf numFmtId="16" fontId="1" fillId="0" borderId="9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left" wrapText="1"/>
    </xf>
    <xf numFmtId="16" fontId="1" fillId="0" borderId="14" xfId="0" applyNumberFormat="1" applyFont="1" applyFill="1" applyBorder="1" applyAlignment="1">
      <alignment horizontal="center" vertical="center"/>
    </xf>
    <xf numFmtId="16" fontId="1" fillId="0" borderId="16" xfId="0" applyNumberFormat="1" applyFont="1" applyFill="1" applyBorder="1" applyAlignment="1">
      <alignment horizontal="center" vertical="center"/>
    </xf>
    <xf numFmtId="16" fontId="1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left" vertical="center"/>
    </xf>
    <xf numFmtId="16" fontId="3" fillId="0" borderId="24" xfId="0" applyNumberFormat="1" applyFont="1" applyFill="1" applyBorder="1" applyAlignment="1">
      <alignment horizontal="center" vertical="center"/>
    </xf>
    <xf numFmtId="16" fontId="1" fillId="0" borderId="25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left" vertical="center"/>
    </xf>
    <xf numFmtId="16" fontId="1" fillId="0" borderId="26" xfId="0" applyNumberFormat="1" applyFont="1" applyFill="1" applyBorder="1" applyAlignment="1">
      <alignment horizontal="center" vertical="center"/>
    </xf>
    <xf numFmtId="16" fontId="1" fillId="0" borderId="29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right" vertical="center"/>
    </xf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right" vertical="center"/>
    </xf>
    <xf numFmtId="16" fontId="3" fillId="0" borderId="16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left" vertical="center"/>
    </xf>
    <xf numFmtId="16" fontId="1" fillId="0" borderId="24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36" xfId="0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right" vertical="center"/>
    </xf>
    <xf numFmtId="0" fontId="1" fillId="0" borderId="37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right" vertical="center"/>
    </xf>
    <xf numFmtId="16" fontId="1" fillId="0" borderId="40" xfId="0" applyNumberFormat="1" applyFont="1" applyFill="1" applyBorder="1" applyAlignment="1">
      <alignment horizontal="center" vertical="center"/>
    </xf>
    <xf numFmtId="16" fontId="1" fillId="0" borderId="41" xfId="0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9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righ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left" vertical="center" wrapText="1"/>
    </xf>
    <xf numFmtId="16" fontId="1" fillId="0" borderId="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horizontal="left" wrapText="1"/>
    </xf>
    <xf numFmtId="16" fontId="4" fillId="0" borderId="16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wrapText="1"/>
    </xf>
    <xf numFmtId="0" fontId="1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wrapText="1"/>
    </xf>
    <xf numFmtId="176" fontId="1" fillId="0" borderId="17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16" fontId="1" fillId="0" borderId="4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16" fontId="1" fillId="0" borderId="4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left" vertical="center" wrapText="1"/>
    </xf>
    <xf numFmtId="16" fontId="1" fillId="0" borderId="16" xfId="0" applyNumberFormat="1" applyFont="1" applyFill="1" applyBorder="1" applyAlignment="1">
      <alignment horizontal="center" vertical="center" wrapText="1"/>
    </xf>
    <xf numFmtId="16" fontId="1" fillId="0" borderId="0" xfId="0" applyNumberFormat="1" applyFont="1" applyFill="1" applyBorder="1" applyAlignment="1">
      <alignment horizontal="center" vertical="center" wrapText="1"/>
    </xf>
    <xf numFmtId="16" fontId="1" fillId="0" borderId="11" xfId="0" applyNumberFormat="1" applyFont="1" applyFill="1" applyBorder="1" applyAlignment="1">
      <alignment horizontal="center" vertical="center" wrapText="1"/>
    </xf>
    <xf numFmtId="16" fontId="1" fillId="0" borderId="47" xfId="0" applyNumberFormat="1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/>
    </xf>
    <xf numFmtId="16" fontId="1" fillId="0" borderId="49" xfId="0" applyNumberFormat="1" applyFont="1" applyFill="1" applyBorder="1" applyAlignment="1">
      <alignment horizontal="center" vertical="center"/>
    </xf>
    <xf numFmtId="16" fontId="1" fillId="0" borderId="50" xfId="0" applyNumberFormat="1" applyFont="1" applyFill="1" applyBorder="1" applyAlignment="1">
      <alignment horizontal="center" vertical="center"/>
    </xf>
    <xf numFmtId="16" fontId="1" fillId="0" borderId="51" xfId="0" applyNumberFormat="1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right" wrapText="1"/>
    </xf>
    <xf numFmtId="0" fontId="1" fillId="0" borderId="8" xfId="0" applyFont="1" applyFill="1" applyBorder="1" applyAlignment="1">
      <alignment horizontal="center" wrapText="1"/>
    </xf>
    <xf numFmtId="0" fontId="1" fillId="0" borderId="5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3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6" fontId="2" fillId="0" borderId="5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wrapText="1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right" vertical="center"/>
    </xf>
    <xf numFmtId="0" fontId="1" fillId="0" borderId="4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right" vertical="center"/>
    </xf>
    <xf numFmtId="49" fontId="8" fillId="0" borderId="9" xfId="0" applyNumberFormat="1" applyFont="1" applyFill="1" applyBorder="1" applyAlignment="1">
      <alignment horizontal="right" wrapText="1"/>
    </xf>
    <xf numFmtId="0" fontId="1" fillId="0" borderId="47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vertical="center"/>
    </xf>
    <xf numFmtId="16" fontId="1" fillId="0" borderId="13" xfId="0" applyNumberFormat="1" applyFont="1" applyFill="1" applyBorder="1" applyAlignment="1">
      <alignment horizontal="center" vertical="center"/>
    </xf>
    <xf numFmtId="16" fontId="9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16" fontId="1" fillId="0" borderId="5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right" wrapText="1"/>
    </xf>
    <xf numFmtId="0" fontId="10" fillId="0" borderId="15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16" fontId="1" fillId="0" borderId="4" xfId="0" applyNumberFormat="1" applyFont="1" applyFill="1" applyBorder="1" applyAlignment="1">
      <alignment horizontal="center" vertical="center"/>
    </xf>
    <xf numFmtId="16" fontId="1" fillId="0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" fontId="1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3" fillId="0" borderId="35" xfId="0" applyFont="1" applyFill="1" applyBorder="1" applyAlignment="1">
      <alignment horizontal="right" vertical="center"/>
    </xf>
    <xf numFmtId="0" fontId="1" fillId="0" borderId="2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right" wrapText="1"/>
    </xf>
    <xf numFmtId="0" fontId="1" fillId="0" borderId="37" xfId="0" applyFont="1" applyFill="1" applyBorder="1" applyAlignment="1">
      <alignment horizontal="left" wrapText="1"/>
    </xf>
    <xf numFmtId="16" fontId="5" fillId="0" borderId="24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right" vertical="center" wrapText="1"/>
    </xf>
    <xf numFmtId="0" fontId="1" fillId="0" borderId="28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right" wrapText="1"/>
    </xf>
    <xf numFmtId="0" fontId="1" fillId="0" borderId="27" xfId="0" applyFont="1" applyFill="1" applyBorder="1" applyAlignment="1">
      <alignment horizontal="right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right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right" wrapText="1"/>
    </xf>
    <xf numFmtId="0" fontId="1" fillId="0" borderId="32" xfId="0" applyFont="1" applyFill="1" applyBorder="1" applyAlignment="1">
      <alignment horizontal="left" wrapText="1"/>
    </xf>
    <xf numFmtId="0" fontId="1" fillId="0" borderId="27" xfId="0" applyFont="1" applyBorder="1" applyAlignment="1">
      <alignment horizontal="left"/>
    </xf>
    <xf numFmtId="0" fontId="1" fillId="0" borderId="53" xfId="0" applyFont="1" applyBorder="1" applyAlignment="1">
      <alignment horizontal="right"/>
    </xf>
    <xf numFmtId="0" fontId="1" fillId="0" borderId="53" xfId="0" applyFont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27" xfId="0" applyFont="1" applyBorder="1" applyAlignment="1">
      <alignment vertical="center"/>
    </xf>
    <xf numFmtId="0" fontId="1" fillId="0" borderId="53" xfId="0" applyFont="1" applyBorder="1" applyAlignment="1">
      <alignment horizontal="right" vertical="center"/>
    </xf>
    <xf numFmtId="0" fontId="1" fillId="0" borderId="53" xfId="0" applyFont="1" applyBorder="1" applyAlignment="1">
      <alignment horizontal="left" vertical="center"/>
    </xf>
    <xf numFmtId="0" fontId="1" fillId="0" borderId="53" xfId="0" applyFont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16" fontId="2" fillId="0" borderId="26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right" wrapText="1"/>
    </xf>
    <xf numFmtId="0" fontId="1" fillId="0" borderId="56" xfId="0" applyFont="1" applyFill="1" applyBorder="1" applyAlignment="1">
      <alignment horizontal="center" vertical="center"/>
    </xf>
    <xf numFmtId="16" fontId="1" fillId="0" borderId="57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right" wrapText="1"/>
    </xf>
    <xf numFmtId="0" fontId="1" fillId="0" borderId="8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5" fillId="0" borderId="35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" fillId="0" borderId="58" xfId="0" applyFont="1" applyFill="1" applyBorder="1" applyAlignment="1">
      <alignment horizontal="right" vertical="center"/>
    </xf>
    <xf numFmtId="16" fontId="1" fillId="0" borderId="58" xfId="0" applyNumberFormat="1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wrapText="1"/>
    </xf>
    <xf numFmtId="0" fontId="4" fillId="0" borderId="0" xfId="0" applyFont="1" applyAlignment="1">
      <alignment vertical="center"/>
    </xf>
    <xf numFmtId="0" fontId="1" fillId="0" borderId="60" xfId="0" applyFont="1" applyFill="1" applyBorder="1" applyAlignment="1">
      <alignment horizontal="center" vertical="center"/>
    </xf>
    <xf numFmtId="16" fontId="5" fillId="0" borderId="26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wrapText="1"/>
    </xf>
    <xf numFmtId="16" fontId="5" fillId="0" borderId="63" xfId="0" applyNumberFormat="1" applyFont="1" applyFill="1" applyBorder="1" applyAlignment="1">
      <alignment horizontal="center" vertical="center"/>
    </xf>
    <xf numFmtId="16" fontId="1" fillId="0" borderId="63" xfId="0" applyNumberFormat="1" applyFont="1" applyFill="1" applyBorder="1" applyAlignment="1">
      <alignment horizontal="center" vertical="center"/>
    </xf>
    <xf numFmtId="16" fontId="1" fillId="0" borderId="64" xfId="0" applyNumberFormat="1" applyFont="1" applyBorder="1" applyAlignment="1">
      <alignment horizontal="center" vertical="center"/>
    </xf>
    <xf numFmtId="16" fontId="1" fillId="0" borderId="65" xfId="0" applyNumberFormat="1" applyFont="1" applyBorder="1" applyAlignment="1">
      <alignment horizontal="center" vertical="center"/>
    </xf>
    <xf numFmtId="0" fontId="1" fillId="2" borderId="26" xfId="0" applyFont="1" applyFill="1" applyBorder="1" applyAlignment="1">
      <alignment horizontal="center" wrapText="1"/>
    </xf>
    <xf numFmtId="16" fontId="1" fillId="2" borderId="26" xfId="0" applyNumberFormat="1" applyFont="1" applyFill="1" applyBorder="1" applyAlignment="1">
      <alignment horizontal="center" vertical="center"/>
    </xf>
    <xf numFmtId="16" fontId="1" fillId="2" borderId="65" xfId="0" applyNumberFormat="1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wrapText="1"/>
    </xf>
    <xf numFmtId="16" fontId="1" fillId="0" borderId="66" xfId="0" applyNumberFormat="1" applyFont="1" applyFill="1" applyBorder="1" applyAlignment="1">
      <alignment horizontal="center" vertical="center"/>
    </xf>
    <xf numFmtId="16" fontId="1" fillId="0" borderId="67" xfId="0" applyNumberFormat="1" applyFont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2" borderId="69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16" fontId="5" fillId="2" borderId="26" xfId="0" applyNumberFormat="1" applyFont="1" applyFill="1" applyBorder="1" applyAlignment="1">
      <alignment horizontal="center" vertical="center"/>
    </xf>
    <xf numFmtId="16" fontId="5" fillId="0" borderId="66" xfId="0" applyNumberFormat="1" applyFont="1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left" vertical="center"/>
    </xf>
    <xf numFmtId="0" fontId="1" fillId="0" borderId="27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53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" fillId="3" borderId="22" xfId="0" applyFont="1" applyFill="1" applyBorder="1" applyAlignment="1">
      <alignment horizontal="left" vertical="center" wrapText="1"/>
    </xf>
    <xf numFmtId="0" fontId="1" fillId="3" borderId="72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2" fillId="3" borderId="22" xfId="0" applyFont="1" applyFill="1" applyBorder="1" applyAlignment="1">
      <alignment horizontal="left" vertical="center" wrapText="1"/>
    </xf>
    <xf numFmtId="0" fontId="12" fillId="3" borderId="72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" fillId="4" borderId="18" xfId="0" applyFont="1" applyFill="1" applyBorder="1" applyAlignment="1">
      <alignment vertical="center"/>
    </xf>
    <xf numFmtId="0" fontId="0" fillId="4" borderId="19" xfId="0" applyFont="1" applyFill="1" applyBorder="1" applyAlignment="1">
      <alignment vertical="center"/>
    </xf>
    <xf numFmtId="0" fontId="0" fillId="4" borderId="48" xfId="0" applyFont="1" applyFill="1" applyBorder="1" applyAlignment="1">
      <alignment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6" fillId="0" borderId="73" xfId="0" applyFont="1" applyFill="1" applyBorder="1" applyAlignment="1">
      <alignment horizontal="left" vertical="center"/>
    </xf>
    <xf numFmtId="0" fontId="0" fillId="0" borderId="72" xfId="0" applyFont="1" applyFill="1" applyBorder="1" applyAlignment="1">
      <alignment horizontal="left" vertical="center"/>
    </xf>
    <xf numFmtId="0" fontId="0" fillId="0" borderId="74" xfId="0" applyBorder="1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1" fillId="0" borderId="7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0" fillId="2" borderId="4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 vertical="center"/>
    </xf>
    <xf numFmtId="0" fontId="2" fillId="2" borderId="47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48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47" xfId="0" applyFont="1" applyFill="1" applyBorder="1" applyAlignment="1">
      <alignment horizontal="left" vertical="center"/>
    </xf>
    <xf numFmtId="0" fontId="6" fillId="2" borderId="50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6" fillId="2" borderId="73" xfId="0" applyFont="1" applyFill="1" applyBorder="1" applyAlignment="1">
      <alignment horizontal="left" vertical="center"/>
    </xf>
    <xf numFmtId="0" fontId="0" fillId="2" borderId="72" xfId="0" applyFont="1" applyFill="1" applyBorder="1" applyAlignment="1">
      <alignment horizontal="left" vertical="center"/>
    </xf>
    <xf numFmtId="0" fontId="0" fillId="2" borderId="74" xfId="0" applyFill="1" applyBorder="1" applyAlignment="1">
      <alignment vertical="center"/>
    </xf>
    <xf numFmtId="0" fontId="2" fillId="2" borderId="18" xfId="0" applyFont="1" applyFill="1" applyBorder="1" applyAlignment="1">
      <alignment horizontal="left" vertical="center" wrapText="1"/>
    </xf>
    <xf numFmtId="0" fontId="0" fillId="2" borderId="19" xfId="0" applyFont="1" applyFill="1" applyBorder="1" applyAlignment="1">
      <alignment horizontal="left" vertical="center" wrapText="1"/>
    </xf>
    <xf numFmtId="0" fontId="0" fillId="2" borderId="48" xfId="0" applyFont="1" applyFill="1" applyBorder="1" applyAlignment="1">
      <alignment horizontal="left" vertical="center" wrapText="1"/>
    </xf>
    <xf numFmtId="0" fontId="0" fillId="2" borderId="19" xfId="0" applyFont="1" applyFill="1" applyBorder="1" applyAlignment="1">
      <alignment horizontal="left" vertical="center"/>
    </xf>
    <xf numFmtId="0" fontId="0" fillId="2" borderId="48" xfId="0" applyFont="1" applyFill="1" applyBorder="1" applyAlignment="1">
      <alignment horizontal="left" vertical="center"/>
    </xf>
    <xf numFmtId="0" fontId="0" fillId="0" borderId="74" xfId="0" applyFill="1" applyBorder="1" applyAlignment="1">
      <alignment vertical="center"/>
    </xf>
    <xf numFmtId="0" fontId="15" fillId="2" borderId="8" xfId="0" applyFont="1" applyFill="1" applyBorder="1" applyAlignment="1">
      <alignment horizontal="left" vertical="center"/>
    </xf>
    <xf numFmtId="0" fontId="15" fillId="2" borderId="47" xfId="0" applyFont="1" applyFill="1" applyBorder="1" applyAlignment="1">
      <alignment horizontal="left" vertical="center"/>
    </xf>
    <xf numFmtId="0" fontId="15" fillId="2" borderId="50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15" fillId="0" borderId="47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47" xfId="0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7" fillId="0" borderId="8" xfId="0" applyFont="1" applyFill="1" applyBorder="1" applyAlignment="1">
      <alignment horizontal="left" vertical="center"/>
    </xf>
    <xf numFmtId="0" fontId="17" fillId="0" borderId="47" xfId="0" applyFont="1" applyFill="1" applyBorder="1" applyAlignment="1">
      <alignment horizontal="left" vertical="center"/>
    </xf>
    <xf numFmtId="0" fontId="17" fillId="0" borderId="50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38100</xdr:rowOff>
    </xdr:from>
    <xdr:to>
      <xdr:col>0</xdr:col>
      <xdr:colOff>1295400</xdr:colOff>
      <xdr:row>1</xdr:row>
      <xdr:rowOff>123825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118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66675</xdr:rowOff>
    </xdr:from>
    <xdr:to>
      <xdr:col>0</xdr:col>
      <xdr:colOff>1295400</xdr:colOff>
      <xdr:row>1</xdr:row>
      <xdr:rowOff>152400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18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38100</xdr:rowOff>
    </xdr:from>
    <xdr:to>
      <xdr:col>0</xdr:col>
      <xdr:colOff>1295400</xdr:colOff>
      <xdr:row>1</xdr:row>
      <xdr:rowOff>123825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118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66675</xdr:rowOff>
    </xdr:from>
    <xdr:to>
      <xdr:col>0</xdr:col>
      <xdr:colOff>1295400</xdr:colOff>
      <xdr:row>1</xdr:row>
      <xdr:rowOff>152400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18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38100</xdr:rowOff>
    </xdr:from>
    <xdr:to>
      <xdr:col>0</xdr:col>
      <xdr:colOff>1295400</xdr:colOff>
      <xdr:row>1</xdr:row>
      <xdr:rowOff>123825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118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66675</xdr:rowOff>
    </xdr:from>
    <xdr:to>
      <xdr:col>0</xdr:col>
      <xdr:colOff>1295400</xdr:colOff>
      <xdr:row>1</xdr:row>
      <xdr:rowOff>152400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18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38100</xdr:rowOff>
    </xdr:from>
    <xdr:to>
      <xdr:col>0</xdr:col>
      <xdr:colOff>1295400</xdr:colOff>
      <xdr:row>1</xdr:row>
      <xdr:rowOff>123825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118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66675</xdr:rowOff>
    </xdr:from>
    <xdr:to>
      <xdr:col>0</xdr:col>
      <xdr:colOff>1295400</xdr:colOff>
      <xdr:row>1</xdr:row>
      <xdr:rowOff>152400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18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38100</xdr:rowOff>
    </xdr:from>
    <xdr:to>
      <xdr:col>0</xdr:col>
      <xdr:colOff>1295400</xdr:colOff>
      <xdr:row>1</xdr:row>
      <xdr:rowOff>123825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118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66675</xdr:rowOff>
    </xdr:from>
    <xdr:to>
      <xdr:col>0</xdr:col>
      <xdr:colOff>1295400</xdr:colOff>
      <xdr:row>1</xdr:row>
      <xdr:rowOff>152400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18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38100</xdr:rowOff>
    </xdr:from>
    <xdr:to>
      <xdr:col>0</xdr:col>
      <xdr:colOff>1295400</xdr:colOff>
      <xdr:row>1</xdr:row>
      <xdr:rowOff>123825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118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66675</xdr:rowOff>
    </xdr:from>
    <xdr:to>
      <xdr:col>0</xdr:col>
      <xdr:colOff>1295400</xdr:colOff>
      <xdr:row>1</xdr:row>
      <xdr:rowOff>152400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18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38100</xdr:rowOff>
    </xdr:from>
    <xdr:to>
      <xdr:col>0</xdr:col>
      <xdr:colOff>1295400</xdr:colOff>
      <xdr:row>1</xdr:row>
      <xdr:rowOff>123825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118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66675</xdr:rowOff>
    </xdr:from>
    <xdr:to>
      <xdr:col>0</xdr:col>
      <xdr:colOff>1295400</xdr:colOff>
      <xdr:row>1</xdr:row>
      <xdr:rowOff>152400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18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38100</xdr:rowOff>
    </xdr:from>
    <xdr:to>
      <xdr:col>0</xdr:col>
      <xdr:colOff>1295400</xdr:colOff>
      <xdr:row>1</xdr:row>
      <xdr:rowOff>123825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118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66675</xdr:rowOff>
    </xdr:from>
    <xdr:to>
      <xdr:col>0</xdr:col>
      <xdr:colOff>1295400</xdr:colOff>
      <xdr:row>1</xdr:row>
      <xdr:rowOff>152400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18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38100</xdr:rowOff>
    </xdr:from>
    <xdr:to>
      <xdr:col>0</xdr:col>
      <xdr:colOff>1295400</xdr:colOff>
      <xdr:row>1</xdr:row>
      <xdr:rowOff>123825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118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66675</xdr:rowOff>
    </xdr:from>
    <xdr:to>
      <xdr:col>0</xdr:col>
      <xdr:colOff>1295400</xdr:colOff>
      <xdr:row>1</xdr:row>
      <xdr:rowOff>152400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18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38100</xdr:rowOff>
    </xdr:from>
    <xdr:to>
      <xdr:col>0</xdr:col>
      <xdr:colOff>1295400</xdr:colOff>
      <xdr:row>1</xdr:row>
      <xdr:rowOff>123825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118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66675</xdr:rowOff>
    </xdr:from>
    <xdr:to>
      <xdr:col>0</xdr:col>
      <xdr:colOff>1295400</xdr:colOff>
      <xdr:row>1</xdr:row>
      <xdr:rowOff>152400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18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38100</xdr:rowOff>
    </xdr:from>
    <xdr:to>
      <xdr:col>0</xdr:col>
      <xdr:colOff>1295400</xdr:colOff>
      <xdr:row>1</xdr:row>
      <xdr:rowOff>123825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118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66675</xdr:rowOff>
    </xdr:from>
    <xdr:to>
      <xdr:col>0</xdr:col>
      <xdr:colOff>1295400</xdr:colOff>
      <xdr:row>1</xdr:row>
      <xdr:rowOff>152400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18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38100</xdr:rowOff>
    </xdr:from>
    <xdr:to>
      <xdr:col>0</xdr:col>
      <xdr:colOff>1295400</xdr:colOff>
      <xdr:row>1</xdr:row>
      <xdr:rowOff>123825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118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66675</xdr:rowOff>
    </xdr:from>
    <xdr:to>
      <xdr:col>0</xdr:col>
      <xdr:colOff>1295400</xdr:colOff>
      <xdr:row>1</xdr:row>
      <xdr:rowOff>152400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18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38100</xdr:rowOff>
    </xdr:from>
    <xdr:to>
      <xdr:col>0</xdr:col>
      <xdr:colOff>1295400</xdr:colOff>
      <xdr:row>1</xdr:row>
      <xdr:rowOff>123825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118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66675</xdr:rowOff>
    </xdr:from>
    <xdr:to>
      <xdr:col>0</xdr:col>
      <xdr:colOff>1295400</xdr:colOff>
      <xdr:row>1</xdr:row>
      <xdr:rowOff>152400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18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1200150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38100</xdr:rowOff>
    </xdr:from>
    <xdr:to>
      <xdr:col>0</xdr:col>
      <xdr:colOff>1295400</xdr:colOff>
      <xdr:row>1</xdr:row>
      <xdr:rowOff>123825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118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66675</xdr:rowOff>
    </xdr:from>
    <xdr:to>
      <xdr:col>0</xdr:col>
      <xdr:colOff>1295400</xdr:colOff>
      <xdr:row>1</xdr:row>
      <xdr:rowOff>152400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18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romasa.miyazaki@benline.co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iromasa.miyazaki@benline.co.jp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hiromasa.miyazaki@benline.co.jp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hiromasa.miyazaki@benline.co.jp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hiromasa.miyazaki@benline.co.jp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hiromasa.miyazaki@benline.co.jp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5"/>
  <sheetViews>
    <sheetView workbookViewId="0" topLeftCell="A1">
      <selection activeCell="A1" sqref="A1:IV16384"/>
    </sheetView>
  </sheetViews>
  <sheetFormatPr defaultColWidth="9.00390625" defaultRowHeight="15" customHeight="1"/>
  <cols>
    <col min="1" max="1" width="18.375" style="1" customWidth="1"/>
    <col min="2" max="2" width="5.875" style="153" customWidth="1"/>
    <col min="3" max="3" width="2.50390625" style="154" customWidth="1"/>
    <col min="4" max="4" width="14.375" style="1" customWidth="1"/>
    <col min="5" max="5" width="14.875" style="1" customWidth="1"/>
    <col min="6" max="6" width="12.75390625" style="1" customWidth="1"/>
    <col min="7" max="7" width="9.75390625" style="2" customWidth="1"/>
    <col min="8" max="8" width="10.25390625" style="1" customWidth="1"/>
    <col min="9" max="16384" width="9.00390625" style="1" customWidth="1"/>
  </cols>
  <sheetData>
    <row r="1" spans="1:7" ht="34.5" customHeight="1">
      <c r="A1" s="288" t="s">
        <v>0</v>
      </c>
      <c r="B1" s="289"/>
      <c r="C1" s="289"/>
      <c r="D1" s="289"/>
      <c r="E1" s="289"/>
      <c r="F1" s="289"/>
      <c r="G1" s="290"/>
    </row>
    <row r="2" spans="1:7" ht="34.5" customHeight="1" thickBot="1">
      <c r="A2" s="291"/>
      <c r="B2" s="292"/>
      <c r="C2" s="292"/>
      <c r="D2" s="292"/>
      <c r="E2" s="292"/>
      <c r="F2" s="292"/>
      <c r="G2" s="293"/>
    </row>
    <row r="3" spans="1:6" s="2" customFormat="1" ht="18" customHeight="1" thickBot="1">
      <c r="A3" s="286" t="s">
        <v>1</v>
      </c>
      <c r="B3" s="287"/>
      <c r="C3" s="287"/>
      <c r="D3" s="287"/>
      <c r="E3" s="287"/>
      <c r="F3" s="275"/>
    </row>
    <row r="4" spans="1:6" s="2" customFormat="1" ht="21.75" customHeight="1" thickBot="1">
      <c r="A4" s="3" t="s">
        <v>2</v>
      </c>
      <c r="B4" s="260" t="s">
        <v>3</v>
      </c>
      <c r="C4" s="285"/>
      <c r="D4" s="5" t="s">
        <v>4</v>
      </c>
      <c r="E4" s="6" t="s">
        <v>5</v>
      </c>
      <c r="F4" s="7" t="s">
        <v>6</v>
      </c>
    </row>
    <row r="5" spans="1:6" s="2" customFormat="1" ht="14.25" customHeight="1">
      <c r="A5" s="8" t="s">
        <v>7</v>
      </c>
      <c r="B5" s="9">
        <v>1644</v>
      </c>
      <c r="C5" s="10" t="s">
        <v>8</v>
      </c>
      <c r="D5" s="11">
        <v>42675</v>
      </c>
      <c r="E5" s="12">
        <f aca="true" t="shared" si="0" ref="E5:E22">D5+3</f>
        <v>42678</v>
      </c>
      <c r="F5" s="13">
        <f aca="true" t="shared" si="1" ref="F5:F22">E5+1</f>
        <v>42679</v>
      </c>
    </row>
    <row r="6" spans="1:6" s="2" customFormat="1" ht="14.25" customHeight="1" thickBot="1">
      <c r="A6" s="14" t="s">
        <v>9</v>
      </c>
      <c r="B6" s="15">
        <f>B5+1</f>
        <v>1645</v>
      </c>
      <c r="C6" s="16" t="s">
        <v>8</v>
      </c>
      <c r="D6" s="17">
        <f>D5+4</f>
        <v>42679</v>
      </c>
      <c r="E6" s="17">
        <f t="shared" si="0"/>
        <v>42682</v>
      </c>
      <c r="F6" s="18">
        <f t="shared" si="1"/>
        <v>42683</v>
      </c>
    </row>
    <row r="7" spans="1:6" s="2" customFormat="1" ht="14.25" customHeight="1">
      <c r="A7" s="8" t="str">
        <f>A5</f>
        <v>EASLINE QINGDAO</v>
      </c>
      <c r="B7" s="19">
        <f aca="true" t="shared" si="2" ref="B7:B22">B5+1</f>
        <v>1645</v>
      </c>
      <c r="C7" s="10" t="s">
        <v>8</v>
      </c>
      <c r="D7" s="12">
        <f aca="true" t="shared" si="3" ref="D7:D22">D5+7</f>
        <v>42682</v>
      </c>
      <c r="E7" s="12">
        <f t="shared" si="0"/>
        <v>42685</v>
      </c>
      <c r="F7" s="13">
        <f t="shared" si="1"/>
        <v>42686</v>
      </c>
    </row>
    <row r="8" spans="1:6" s="2" customFormat="1" ht="14.25" customHeight="1" thickBot="1">
      <c r="A8" s="14" t="str">
        <f aca="true" t="shared" si="4" ref="A8:A22">A6</f>
        <v>HANSA SIEGBURG</v>
      </c>
      <c r="B8" s="15">
        <f t="shared" si="2"/>
        <v>1646</v>
      </c>
      <c r="C8" s="16" t="s">
        <v>8</v>
      </c>
      <c r="D8" s="17">
        <f t="shared" si="3"/>
        <v>42686</v>
      </c>
      <c r="E8" s="17">
        <f t="shared" si="0"/>
        <v>42689</v>
      </c>
      <c r="F8" s="18">
        <f t="shared" si="1"/>
        <v>42690</v>
      </c>
    </row>
    <row r="9" spans="1:6" s="2" customFormat="1" ht="14.25" customHeight="1">
      <c r="A9" s="8" t="str">
        <f t="shared" si="4"/>
        <v>EASLINE QINGDAO</v>
      </c>
      <c r="B9" s="20">
        <f t="shared" si="2"/>
        <v>1646</v>
      </c>
      <c r="C9" s="21" t="s">
        <v>8</v>
      </c>
      <c r="D9" s="22">
        <f t="shared" si="3"/>
        <v>42689</v>
      </c>
      <c r="E9" s="12">
        <f t="shared" si="0"/>
        <v>42692</v>
      </c>
      <c r="F9" s="13">
        <f t="shared" si="1"/>
        <v>42693</v>
      </c>
    </row>
    <row r="10" spans="1:6" s="2" customFormat="1" ht="14.25" customHeight="1" thickBot="1">
      <c r="A10" s="14" t="str">
        <f t="shared" si="4"/>
        <v>HANSA SIEGBURG</v>
      </c>
      <c r="B10" s="15">
        <f t="shared" si="2"/>
        <v>1647</v>
      </c>
      <c r="C10" s="16" t="s">
        <v>8</v>
      </c>
      <c r="D10" s="23">
        <f t="shared" si="3"/>
        <v>42693</v>
      </c>
      <c r="E10" s="17">
        <f t="shared" si="0"/>
        <v>42696</v>
      </c>
      <c r="F10" s="18">
        <f t="shared" si="1"/>
        <v>42697</v>
      </c>
    </row>
    <row r="11" spans="1:6" s="2" customFormat="1" ht="14.25" customHeight="1">
      <c r="A11" s="8" t="str">
        <f t="shared" si="4"/>
        <v>EASLINE QINGDAO</v>
      </c>
      <c r="B11" s="19">
        <f t="shared" si="2"/>
        <v>1647</v>
      </c>
      <c r="C11" s="10" t="s">
        <v>8</v>
      </c>
      <c r="D11" s="22">
        <f t="shared" si="3"/>
        <v>42696</v>
      </c>
      <c r="E11" s="12">
        <f t="shared" si="0"/>
        <v>42699</v>
      </c>
      <c r="F11" s="13">
        <f t="shared" si="1"/>
        <v>42700</v>
      </c>
    </row>
    <row r="12" spans="1:6" s="2" customFormat="1" ht="14.25" customHeight="1" thickBot="1">
      <c r="A12" s="14" t="str">
        <f t="shared" si="4"/>
        <v>HANSA SIEGBURG</v>
      </c>
      <c r="B12" s="15">
        <f t="shared" si="2"/>
        <v>1648</v>
      </c>
      <c r="C12" s="16" t="s">
        <v>8</v>
      </c>
      <c r="D12" s="23">
        <f t="shared" si="3"/>
        <v>42700</v>
      </c>
      <c r="E12" s="17">
        <f t="shared" si="0"/>
        <v>42703</v>
      </c>
      <c r="F12" s="18">
        <f t="shared" si="1"/>
        <v>42704</v>
      </c>
    </row>
    <row r="13" spans="1:6" s="2" customFormat="1" ht="14.25" customHeight="1">
      <c r="A13" s="24" t="str">
        <f t="shared" si="4"/>
        <v>EASLINE QINGDAO</v>
      </c>
      <c r="B13" s="25">
        <f t="shared" si="2"/>
        <v>1648</v>
      </c>
      <c r="C13" s="26" t="s">
        <v>8</v>
      </c>
      <c r="D13" s="27">
        <f t="shared" si="3"/>
        <v>42703</v>
      </c>
      <c r="E13" s="28">
        <f t="shared" si="0"/>
        <v>42706</v>
      </c>
      <c r="F13" s="29">
        <f t="shared" si="1"/>
        <v>42707</v>
      </c>
    </row>
    <row r="14" spans="1:6" s="2" customFormat="1" ht="14.25" customHeight="1" thickBot="1">
      <c r="A14" s="14" t="str">
        <f t="shared" si="4"/>
        <v>HANSA SIEGBURG</v>
      </c>
      <c r="B14" s="15">
        <f t="shared" si="2"/>
        <v>1649</v>
      </c>
      <c r="C14" s="16" t="s">
        <v>8</v>
      </c>
      <c r="D14" s="23">
        <f t="shared" si="3"/>
        <v>42707</v>
      </c>
      <c r="E14" s="17">
        <f t="shared" si="0"/>
        <v>42710</v>
      </c>
      <c r="F14" s="18">
        <f t="shared" si="1"/>
        <v>42711</v>
      </c>
    </row>
    <row r="15" spans="1:6" s="2" customFormat="1" ht="14.25" customHeight="1">
      <c r="A15" s="8" t="s">
        <v>7</v>
      </c>
      <c r="B15" s="19">
        <f t="shared" si="2"/>
        <v>1649</v>
      </c>
      <c r="C15" s="10" t="s">
        <v>8</v>
      </c>
      <c r="D15" s="22">
        <f t="shared" si="3"/>
        <v>42710</v>
      </c>
      <c r="E15" s="12">
        <f t="shared" si="0"/>
        <v>42713</v>
      </c>
      <c r="F15" s="13">
        <f t="shared" si="1"/>
        <v>42714</v>
      </c>
    </row>
    <row r="16" spans="1:6" s="2" customFormat="1" ht="14.25" customHeight="1" thickBot="1">
      <c r="A16" s="14" t="str">
        <f t="shared" si="4"/>
        <v>HANSA SIEGBURG</v>
      </c>
      <c r="B16" s="15">
        <f t="shared" si="2"/>
        <v>1650</v>
      </c>
      <c r="C16" s="16" t="s">
        <v>8</v>
      </c>
      <c r="D16" s="23">
        <f t="shared" si="3"/>
        <v>42714</v>
      </c>
      <c r="E16" s="17">
        <f t="shared" si="0"/>
        <v>42717</v>
      </c>
      <c r="F16" s="18">
        <f t="shared" si="1"/>
        <v>42718</v>
      </c>
    </row>
    <row r="17" spans="1:6" ht="14.25" customHeight="1">
      <c r="A17" s="8" t="str">
        <f t="shared" si="4"/>
        <v>EASLINE QINGDAO</v>
      </c>
      <c r="B17" s="19">
        <f t="shared" si="2"/>
        <v>1650</v>
      </c>
      <c r="C17" s="10" t="s">
        <v>8</v>
      </c>
      <c r="D17" s="22">
        <f t="shared" si="3"/>
        <v>42717</v>
      </c>
      <c r="E17" s="12">
        <f t="shared" si="0"/>
        <v>42720</v>
      </c>
      <c r="F17" s="13">
        <f t="shared" si="1"/>
        <v>42721</v>
      </c>
    </row>
    <row r="18" spans="1:6" ht="14.25" customHeight="1" thickBot="1">
      <c r="A18" s="14" t="str">
        <f>A6</f>
        <v>HANSA SIEGBURG</v>
      </c>
      <c r="B18" s="15">
        <f t="shared" si="2"/>
        <v>1651</v>
      </c>
      <c r="C18" s="16" t="s">
        <v>8</v>
      </c>
      <c r="D18" s="23">
        <f t="shared" si="3"/>
        <v>42721</v>
      </c>
      <c r="E18" s="17">
        <f t="shared" si="0"/>
        <v>42724</v>
      </c>
      <c r="F18" s="18">
        <f t="shared" si="1"/>
        <v>42725</v>
      </c>
    </row>
    <row r="19" spans="1:6" ht="14.25" customHeight="1">
      <c r="A19" s="8" t="str">
        <f t="shared" si="4"/>
        <v>EASLINE QINGDAO</v>
      </c>
      <c r="B19" s="19">
        <f t="shared" si="2"/>
        <v>1651</v>
      </c>
      <c r="C19" s="10" t="s">
        <v>8</v>
      </c>
      <c r="D19" s="22">
        <f t="shared" si="3"/>
        <v>42724</v>
      </c>
      <c r="E19" s="12">
        <f t="shared" si="0"/>
        <v>42727</v>
      </c>
      <c r="F19" s="13">
        <f t="shared" si="1"/>
        <v>42728</v>
      </c>
    </row>
    <row r="20" spans="1:6" ht="14.25" customHeight="1" thickBot="1">
      <c r="A20" s="14" t="str">
        <f t="shared" si="4"/>
        <v>HANSA SIEGBURG</v>
      </c>
      <c r="B20" s="15">
        <f t="shared" si="2"/>
        <v>1652</v>
      </c>
      <c r="C20" s="16" t="s">
        <v>8</v>
      </c>
      <c r="D20" s="23">
        <f t="shared" si="3"/>
        <v>42728</v>
      </c>
      <c r="E20" s="17">
        <f t="shared" si="0"/>
        <v>42731</v>
      </c>
      <c r="F20" s="18">
        <f t="shared" si="1"/>
        <v>42732</v>
      </c>
    </row>
    <row r="21" spans="1:6" ht="14.25" customHeight="1">
      <c r="A21" s="24" t="str">
        <f t="shared" si="4"/>
        <v>EASLINE QINGDAO</v>
      </c>
      <c r="B21" s="25">
        <f t="shared" si="2"/>
        <v>1652</v>
      </c>
      <c r="C21" s="26" t="s">
        <v>8</v>
      </c>
      <c r="D21" s="27">
        <f t="shared" si="3"/>
        <v>42731</v>
      </c>
      <c r="E21" s="28">
        <f t="shared" si="0"/>
        <v>42734</v>
      </c>
      <c r="F21" s="29">
        <f t="shared" si="1"/>
        <v>42735</v>
      </c>
    </row>
    <row r="22" spans="1:6" ht="14.25" customHeight="1" thickBot="1">
      <c r="A22" s="14" t="str">
        <f t="shared" si="4"/>
        <v>HANSA SIEGBURG</v>
      </c>
      <c r="B22" s="15">
        <f t="shared" si="2"/>
        <v>1653</v>
      </c>
      <c r="C22" s="16" t="s">
        <v>8</v>
      </c>
      <c r="D22" s="23">
        <f t="shared" si="3"/>
        <v>42735</v>
      </c>
      <c r="E22" s="17">
        <f t="shared" si="0"/>
        <v>42738</v>
      </c>
      <c r="F22" s="18">
        <f t="shared" si="1"/>
        <v>42739</v>
      </c>
    </row>
    <row r="23" spans="1:6" ht="16.5" customHeight="1" thickBot="1">
      <c r="A23" s="294" t="s">
        <v>11</v>
      </c>
      <c r="B23" s="295"/>
      <c r="C23" s="295"/>
      <c r="D23" s="295"/>
      <c r="E23" s="296"/>
      <c r="F23" s="2"/>
    </row>
    <row r="24" spans="1:6" ht="20.25" customHeight="1" thickBot="1">
      <c r="A24" s="30" t="s">
        <v>2</v>
      </c>
      <c r="B24" s="260" t="s">
        <v>12</v>
      </c>
      <c r="C24" s="285"/>
      <c r="D24" s="31" t="s">
        <v>13</v>
      </c>
      <c r="E24" s="32" t="s">
        <v>14</v>
      </c>
      <c r="F24" s="2"/>
    </row>
    <row r="25" spans="1:6" ht="15.75" customHeight="1">
      <c r="A25" s="33" t="s">
        <v>15</v>
      </c>
      <c r="B25" s="34">
        <f>B6</f>
        <v>1645</v>
      </c>
      <c r="C25" s="35" t="s">
        <v>16</v>
      </c>
      <c r="D25" s="36">
        <f>D6</f>
        <v>42679</v>
      </c>
      <c r="E25" s="37">
        <f aca="true" t="shared" si="5" ref="E25:E33">D25+2</f>
        <v>42681</v>
      </c>
      <c r="F25" s="2"/>
    </row>
    <row r="26" spans="1:6" ht="15.75" customHeight="1">
      <c r="A26" s="38" t="s">
        <v>15</v>
      </c>
      <c r="B26" s="39">
        <f>B25+1</f>
        <v>1646</v>
      </c>
      <c r="C26" s="40" t="s">
        <v>16</v>
      </c>
      <c r="D26" s="41">
        <f aca="true" t="shared" si="6" ref="D26:D33">D25+7</f>
        <v>42686</v>
      </c>
      <c r="E26" s="42">
        <f t="shared" si="5"/>
        <v>42688</v>
      </c>
      <c r="F26" s="2"/>
    </row>
    <row r="27" spans="1:6" ht="15.75" customHeight="1">
      <c r="A27" s="43" t="s">
        <v>15</v>
      </c>
      <c r="B27" s="39">
        <f>B10</f>
        <v>1647</v>
      </c>
      <c r="C27" s="40" t="s">
        <v>16</v>
      </c>
      <c r="D27" s="41">
        <f t="shared" si="6"/>
        <v>42693</v>
      </c>
      <c r="E27" s="42">
        <f t="shared" si="5"/>
        <v>42695</v>
      </c>
      <c r="F27" s="2"/>
    </row>
    <row r="28" spans="1:6" ht="15.75" customHeight="1">
      <c r="A28" s="38" t="s">
        <v>15</v>
      </c>
      <c r="B28" s="39">
        <f>B12</f>
        <v>1648</v>
      </c>
      <c r="C28" s="40" t="s">
        <v>16</v>
      </c>
      <c r="D28" s="41">
        <f t="shared" si="6"/>
        <v>42700</v>
      </c>
      <c r="E28" s="42">
        <f t="shared" si="5"/>
        <v>42702</v>
      </c>
      <c r="F28" s="2"/>
    </row>
    <row r="29" spans="1:6" ht="15.75" customHeight="1">
      <c r="A29" s="43" t="s">
        <v>15</v>
      </c>
      <c r="B29" s="39">
        <f>B14</f>
        <v>1649</v>
      </c>
      <c r="C29" s="40" t="s">
        <v>16</v>
      </c>
      <c r="D29" s="41">
        <f t="shared" si="6"/>
        <v>42707</v>
      </c>
      <c r="E29" s="42">
        <f t="shared" si="5"/>
        <v>42709</v>
      </c>
      <c r="F29" s="2"/>
    </row>
    <row r="30" spans="1:6" ht="15.75" customHeight="1">
      <c r="A30" s="38" t="s">
        <v>15</v>
      </c>
      <c r="B30" s="39">
        <f>B16</f>
        <v>1650</v>
      </c>
      <c r="C30" s="40" t="s">
        <v>16</v>
      </c>
      <c r="D30" s="41">
        <f t="shared" si="6"/>
        <v>42714</v>
      </c>
      <c r="E30" s="42">
        <f t="shared" si="5"/>
        <v>42716</v>
      </c>
      <c r="F30" s="2"/>
    </row>
    <row r="31" spans="1:6" ht="15.75" customHeight="1">
      <c r="A31" s="43" t="s">
        <v>15</v>
      </c>
      <c r="B31" s="39">
        <f>B18</f>
        <v>1651</v>
      </c>
      <c r="C31" s="40" t="s">
        <v>16</v>
      </c>
      <c r="D31" s="41">
        <f t="shared" si="6"/>
        <v>42721</v>
      </c>
      <c r="E31" s="42">
        <f t="shared" si="5"/>
        <v>42723</v>
      </c>
      <c r="F31" s="2"/>
    </row>
    <row r="32" spans="1:6" ht="15.75" customHeight="1">
      <c r="A32" s="38" t="s">
        <v>15</v>
      </c>
      <c r="B32" s="39">
        <f>B20</f>
        <v>1652</v>
      </c>
      <c r="C32" s="40" t="s">
        <v>16</v>
      </c>
      <c r="D32" s="41">
        <f t="shared" si="6"/>
        <v>42728</v>
      </c>
      <c r="E32" s="42">
        <f t="shared" si="5"/>
        <v>42730</v>
      </c>
      <c r="F32" s="2"/>
    </row>
    <row r="33" spans="1:5" s="2" customFormat="1" ht="15.75" customHeight="1" thickBot="1">
      <c r="A33" s="43" t="s">
        <v>15</v>
      </c>
      <c r="B33" s="44">
        <f>B22</f>
        <v>1653</v>
      </c>
      <c r="C33" s="45" t="s">
        <v>16</v>
      </c>
      <c r="D33" s="41">
        <f t="shared" si="6"/>
        <v>42735</v>
      </c>
      <c r="E33" s="42">
        <f t="shared" si="5"/>
        <v>42737</v>
      </c>
    </row>
    <row r="34" spans="1:5" s="2" customFormat="1" ht="16.5" customHeight="1" thickBot="1">
      <c r="A34" s="273" t="s">
        <v>17</v>
      </c>
      <c r="B34" s="283"/>
      <c r="C34" s="283"/>
      <c r="D34" s="283"/>
      <c r="E34" s="284"/>
    </row>
    <row r="35" spans="1:5" ht="17.25" customHeight="1" thickBot="1">
      <c r="A35" s="46" t="s">
        <v>18</v>
      </c>
      <c r="B35" s="260" t="s">
        <v>12</v>
      </c>
      <c r="C35" s="285"/>
      <c r="D35" s="4" t="s">
        <v>13</v>
      </c>
      <c r="E35" s="32" t="s">
        <v>19</v>
      </c>
    </row>
    <row r="36" spans="1:6" ht="13.5" customHeight="1">
      <c r="A36" s="47" t="s">
        <v>21</v>
      </c>
      <c r="B36" s="48" t="s">
        <v>22</v>
      </c>
      <c r="C36" s="21" t="s">
        <v>16</v>
      </c>
      <c r="D36" s="49">
        <f>D5+2</f>
        <v>42677</v>
      </c>
      <c r="E36" s="29">
        <f>D36+3</f>
        <v>42680</v>
      </c>
      <c r="F36" s="2"/>
    </row>
    <row r="37" spans="1:6" ht="13.5" customHeight="1">
      <c r="A37" s="33" t="s">
        <v>24</v>
      </c>
      <c r="B37" s="50">
        <v>1623</v>
      </c>
      <c r="C37" s="51" t="s">
        <v>16</v>
      </c>
      <c r="D37" s="52">
        <f>D36+3</f>
        <v>42680</v>
      </c>
      <c r="E37" s="37">
        <f>D37+2</f>
        <v>42682</v>
      </c>
      <c r="F37" s="2"/>
    </row>
    <row r="38" spans="1:7" ht="13.5" customHeight="1">
      <c r="A38" s="53" t="str">
        <f>A37</f>
        <v>METHI BHUM</v>
      </c>
      <c r="B38" s="54">
        <f>B37+1</f>
        <v>1624</v>
      </c>
      <c r="C38" s="55" t="s">
        <v>16</v>
      </c>
      <c r="D38" s="28">
        <f>D36+7</f>
        <v>42684</v>
      </c>
      <c r="E38" s="29">
        <f>D38+3</f>
        <v>42687</v>
      </c>
      <c r="F38" s="2"/>
      <c r="G38" s="1"/>
    </row>
    <row r="39" spans="1:7" ht="13.5" customHeight="1">
      <c r="A39" s="53" t="str">
        <f>A36</f>
        <v>DANU BHUM</v>
      </c>
      <c r="B39" s="56">
        <f>B36+2</f>
        <v>129</v>
      </c>
      <c r="C39" s="57" t="s">
        <v>16</v>
      </c>
      <c r="D39" s="28">
        <f>D8+1</f>
        <v>42687</v>
      </c>
      <c r="E39" s="29">
        <f>D39+2</f>
        <v>42689</v>
      </c>
      <c r="F39" s="2"/>
      <c r="G39" s="1"/>
    </row>
    <row r="40" spans="1:7" ht="13.5" customHeight="1">
      <c r="A40" s="58" t="str">
        <f>A39</f>
        <v>DANU BHUM</v>
      </c>
      <c r="B40" s="59">
        <f>B39+1</f>
        <v>130</v>
      </c>
      <c r="C40" s="55" t="s">
        <v>16</v>
      </c>
      <c r="D40" s="60">
        <f>D39+4</f>
        <v>42691</v>
      </c>
      <c r="E40" s="61">
        <f>D40+3</f>
        <v>42694</v>
      </c>
      <c r="F40" s="2"/>
      <c r="G40" s="1"/>
    </row>
    <row r="41" spans="1:7" ht="13.5" customHeight="1">
      <c r="A41" s="33" t="str">
        <f>A38</f>
        <v>METHI BHUM</v>
      </c>
      <c r="B41" s="50">
        <f>B38+2</f>
        <v>1626</v>
      </c>
      <c r="C41" s="57" t="s">
        <v>16</v>
      </c>
      <c r="D41" s="52">
        <f aca="true" t="shared" si="7" ref="D41:D46">D39+7</f>
        <v>42694</v>
      </c>
      <c r="E41" s="37">
        <f>D41+2</f>
        <v>42696</v>
      </c>
      <c r="F41" s="2"/>
      <c r="G41" s="1"/>
    </row>
    <row r="42" spans="1:7" ht="13.5" customHeight="1">
      <c r="A42" s="58" t="str">
        <f>A41</f>
        <v>METHI BHUM</v>
      </c>
      <c r="B42" s="62">
        <f>B41+1</f>
        <v>1627</v>
      </c>
      <c r="C42" s="55" t="s">
        <v>16</v>
      </c>
      <c r="D42" s="60">
        <f t="shared" si="7"/>
        <v>42698</v>
      </c>
      <c r="E42" s="61">
        <f>D42+3</f>
        <v>42701</v>
      </c>
      <c r="F42" s="2"/>
      <c r="G42" s="1"/>
    </row>
    <row r="43" spans="1:7" ht="13.5" customHeight="1">
      <c r="A43" s="53" t="str">
        <f>A36</f>
        <v>DANU BHUM</v>
      </c>
      <c r="B43" s="56">
        <f>B40+2</f>
        <v>132</v>
      </c>
      <c r="C43" s="57" t="s">
        <v>16</v>
      </c>
      <c r="D43" s="28">
        <f t="shared" si="7"/>
        <v>42701</v>
      </c>
      <c r="E43" s="29">
        <f>D43+2</f>
        <v>42703</v>
      </c>
      <c r="F43" s="2"/>
      <c r="G43" s="1"/>
    </row>
    <row r="44" spans="1:7" ht="13.5" customHeight="1">
      <c r="A44" s="58" t="str">
        <f>A43</f>
        <v>DANU BHUM</v>
      </c>
      <c r="B44" s="59">
        <f>B43+1</f>
        <v>133</v>
      </c>
      <c r="C44" s="55" t="s">
        <v>16</v>
      </c>
      <c r="D44" s="60">
        <f t="shared" si="7"/>
        <v>42705</v>
      </c>
      <c r="E44" s="61">
        <f>D44+3</f>
        <v>42708</v>
      </c>
      <c r="F44" s="2"/>
      <c r="G44" s="1"/>
    </row>
    <row r="45" spans="1:7" ht="13.5" customHeight="1">
      <c r="A45" s="33" t="str">
        <f>A38</f>
        <v>METHI BHUM</v>
      </c>
      <c r="B45" s="50">
        <f>B42+2</f>
        <v>1629</v>
      </c>
      <c r="C45" s="57" t="s">
        <v>16</v>
      </c>
      <c r="D45" s="52">
        <f t="shared" si="7"/>
        <v>42708</v>
      </c>
      <c r="E45" s="37">
        <f>D45+2</f>
        <v>42710</v>
      </c>
      <c r="F45" s="2"/>
      <c r="G45" s="1"/>
    </row>
    <row r="46" spans="1:7" ht="13.5" customHeight="1">
      <c r="A46" s="53" t="str">
        <f>A45</f>
        <v>METHI BHUM</v>
      </c>
      <c r="B46" s="54">
        <f>B45+1</f>
        <v>1630</v>
      </c>
      <c r="C46" s="55" t="s">
        <v>16</v>
      </c>
      <c r="D46" s="28">
        <f t="shared" si="7"/>
        <v>42712</v>
      </c>
      <c r="E46" s="29">
        <f>D46+3</f>
        <v>42715</v>
      </c>
      <c r="F46" s="2"/>
      <c r="G46" s="1"/>
    </row>
    <row r="47" spans="1:7" ht="13.5" customHeight="1">
      <c r="A47" s="53" t="s">
        <v>21</v>
      </c>
      <c r="B47" s="56">
        <f>B44+2</f>
        <v>135</v>
      </c>
      <c r="C47" s="57" t="s">
        <v>16</v>
      </c>
      <c r="D47" s="28">
        <f>D16+1</f>
        <v>42715</v>
      </c>
      <c r="E47" s="29">
        <f>D47+2</f>
        <v>42717</v>
      </c>
      <c r="F47" s="2"/>
      <c r="G47" s="1"/>
    </row>
    <row r="48" spans="1:7" s="63" customFormat="1" ht="13.5" customHeight="1">
      <c r="A48" s="58" t="str">
        <f>A47</f>
        <v>DANU BHUM</v>
      </c>
      <c r="B48" s="59">
        <f>B47+1</f>
        <v>136</v>
      </c>
      <c r="C48" s="55" t="s">
        <v>16</v>
      </c>
      <c r="D48" s="60">
        <f>D47+4</f>
        <v>42719</v>
      </c>
      <c r="E48" s="61">
        <f>D48+3</f>
        <v>42722</v>
      </c>
      <c r="F48" s="2"/>
      <c r="G48" s="1"/>
    </row>
    <row r="49" spans="1:7" ht="13.5" customHeight="1">
      <c r="A49" s="33" t="str">
        <f>A46</f>
        <v>METHI BHUM</v>
      </c>
      <c r="B49" s="50">
        <f>B46+2</f>
        <v>1632</v>
      </c>
      <c r="C49" s="57" t="s">
        <v>16</v>
      </c>
      <c r="D49" s="52">
        <f>D47+7</f>
        <v>42722</v>
      </c>
      <c r="E49" s="37">
        <f>D49+2</f>
        <v>42724</v>
      </c>
      <c r="F49" s="2"/>
      <c r="G49" s="1"/>
    </row>
    <row r="50" spans="1:7" ht="13.5" customHeight="1">
      <c r="A50" s="58" t="str">
        <f>A49</f>
        <v>METHI BHUM</v>
      </c>
      <c r="B50" s="62">
        <f>B49+1</f>
        <v>1633</v>
      </c>
      <c r="C50" s="55" t="s">
        <v>16</v>
      </c>
      <c r="D50" s="60">
        <f>D48+7</f>
        <v>42726</v>
      </c>
      <c r="E50" s="61">
        <f>D50+3</f>
        <v>42729</v>
      </c>
      <c r="F50" s="2"/>
      <c r="G50" s="1"/>
    </row>
    <row r="51" spans="1:7" s="2" customFormat="1" ht="13.5" customHeight="1">
      <c r="A51" s="53" t="s">
        <v>21</v>
      </c>
      <c r="B51" s="56">
        <f>B48+2</f>
        <v>138</v>
      </c>
      <c r="C51" s="57" t="s">
        <v>16</v>
      </c>
      <c r="D51" s="28">
        <f>D49+7</f>
        <v>42729</v>
      </c>
      <c r="E51" s="29">
        <f>D51+2</f>
        <v>42731</v>
      </c>
      <c r="G51" s="1"/>
    </row>
    <row r="52" spans="1:7" ht="13.5" customHeight="1">
      <c r="A52" s="58" t="str">
        <f>A51</f>
        <v>DANU BHUM</v>
      </c>
      <c r="B52" s="59">
        <f>B51+1</f>
        <v>139</v>
      </c>
      <c r="C52" s="51" t="s">
        <v>16</v>
      </c>
      <c r="D52" s="60">
        <f>D50+7</f>
        <v>42733</v>
      </c>
      <c r="E52" s="61">
        <f>D52+3</f>
        <v>42736</v>
      </c>
      <c r="F52" s="2"/>
      <c r="G52" s="1"/>
    </row>
    <row r="53" spans="1:7" ht="13.5" customHeight="1" thickBot="1">
      <c r="A53" s="53" t="str">
        <f>A46</f>
        <v>METHI BHUM</v>
      </c>
      <c r="B53" s="64">
        <f>B50+2</f>
        <v>1635</v>
      </c>
      <c r="C53" s="65" t="s">
        <v>16</v>
      </c>
      <c r="D53" s="28">
        <f>D51+7</f>
        <v>42736</v>
      </c>
      <c r="E53" s="29">
        <f>D53+2</f>
        <v>42738</v>
      </c>
      <c r="F53" s="2"/>
      <c r="G53" s="1"/>
    </row>
    <row r="54" spans="1:6" s="2" customFormat="1" ht="18" customHeight="1" thickBot="1">
      <c r="A54" s="286" t="s">
        <v>25</v>
      </c>
      <c r="B54" s="287"/>
      <c r="C54" s="287"/>
      <c r="D54" s="287"/>
      <c r="E54" s="287"/>
      <c r="F54" s="275"/>
    </row>
    <row r="55" spans="1:7" ht="21" customHeight="1" thickBot="1">
      <c r="A55" s="8" t="s">
        <v>18</v>
      </c>
      <c r="B55" s="260" t="s">
        <v>26</v>
      </c>
      <c r="C55" s="285"/>
      <c r="D55" s="5" t="s">
        <v>27</v>
      </c>
      <c r="E55" s="5" t="s">
        <v>5</v>
      </c>
      <c r="F55" s="7" t="s">
        <v>6</v>
      </c>
      <c r="G55" s="1"/>
    </row>
    <row r="56" spans="1:7" ht="17.25" customHeight="1">
      <c r="A56" s="66" t="s">
        <v>28</v>
      </c>
      <c r="B56" s="20">
        <f>B5</f>
        <v>1644</v>
      </c>
      <c r="C56" s="21" t="s">
        <v>10</v>
      </c>
      <c r="D56" s="12">
        <f>D57-4</f>
        <v>42674</v>
      </c>
      <c r="E56" s="12">
        <f aca="true" t="shared" si="8" ref="E56:E73">D56+4</f>
        <v>42678</v>
      </c>
      <c r="F56" s="13"/>
      <c r="G56" s="1"/>
    </row>
    <row r="57" spans="1:7" ht="17.25" customHeight="1">
      <c r="A57" s="67" t="str">
        <f>A6</f>
        <v>HANSA SIEGBURG</v>
      </c>
      <c r="B57" s="50">
        <f>B6</f>
        <v>1645</v>
      </c>
      <c r="C57" s="57" t="s">
        <v>10</v>
      </c>
      <c r="D57" s="52">
        <f>D6-1</f>
        <v>42678</v>
      </c>
      <c r="E57" s="52">
        <f t="shared" si="8"/>
        <v>42682</v>
      </c>
      <c r="F57" s="37">
        <f aca="true" t="shared" si="9" ref="F57:F73">E57+1</f>
        <v>42683</v>
      </c>
      <c r="G57" s="1"/>
    </row>
    <row r="58" spans="1:7" ht="17.25" customHeight="1">
      <c r="A58" s="68" t="str">
        <f>A56</f>
        <v>EASTER EXPRESS</v>
      </c>
      <c r="B58" s="62">
        <f>B57</f>
        <v>1645</v>
      </c>
      <c r="C58" s="55" t="s">
        <v>10</v>
      </c>
      <c r="D58" s="60">
        <f>D56+7</f>
        <v>42681</v>
      </c>
      <c r="E58" s="60">
        <f t="shared" si="8"/>
        <v>42685</v>
      </c>
      <c r="F58" s="29"/>
      <c r="G58" s="69"/>
    </row>
    <row r="59" spans="1:6" ht="17.25" customHeight="1">
      <c r="A59" s="70" t="str">
        <f>A8</f>
        <v>HANSA SIEGBURG</v>
      </c>
      <c r="B59" s="71">
        <f>B8</f>
        <v>1646</v>
      </c>
      <c r="C59" s="72" t="s">
        <v>10</v>
      </c>
      <c r="D59" s="52">
        <f>D8-1</f>
        <v>42685</v>
      </c>
      <c r="E59" s="52">
        <f t="shared" si="8"/>
        <v>42689</v>
      </c>
      <c r="F59" s="37">
        <f t="shared" si="9"/>
        <v>42690</v>
      </c>
    </row>
    <row r="60" spans="1:6" ht="17.25" customHeight="1">
      <c r="A60" s="24" t="str">
        <f>A58</f>
        <v>EASTER EXPRESS</v>
      </c>
      <c r="B60" s="54">
        <f>B59</f>
        <v>1646</v>
      </c>
      <c r="C60" s="55" t="s">
        <v>10</v>
      </c>
      <c r="D60" s="28">
        <f aca="true" t="shared" si="10" ref="D60:D66">D58+7</f>
        <v>42688</v>
      </c>
      <c r="E60" s="28">
        <f t="shared" si="8"/>
        <v>42692</v>
      </c>
      <c r="F60" s="29"/>
    </row>
    <row r="61" spans="1:6" ht="17.25" customHeight="1">
      <c r="A61" s="67" t="str">
        <f>A10</f>
        <v>HANSA SIEGBURG</v>
      </c>
      <c r="B61" s="50">
        <f>B10</f>
        <v>1647</v>
      </c>
      <c r="C61" s="72" t="s">
        <v>10</v>
      </c>
      <c r="D61" s="52">
        <f t="shared" si="10"/>
        <v>42692</v>
      </c>
      <c r="E61" s="52">
        <f t="shared" si="8"/>
        <v>42696</v>
      </c>
      <c r="F61" s="29">
        <f t="shared" si="9"/>
        <v>42697</v>
      </c>
    </row>
    <row r="62" spans="1:6" ht="17.25" customHeight="1">
      <c r="A62" s="53" t="str">
        <f>A60</f>
        <v>EASTER EXPRESS</v>
      </c>
      <c r="B62" s="54">
        <f>B61</f>
        <v>1647</v>
      </c>
      <c r="C62" s="55" t="s">
        <v>10</v>
      </c>
      <c r="D62" s="28">
        <f t="shared" si="10"/>
        <v>42695</v>
      </c>
      <c r="E62" s="28">
        <f t="shared" si="8"/>
        <v>42699</v>
      </c>
      <c r="F62" s="61"/>
    </row>
    <row r="63" spans="1:6" ht="17.25" customHeight="1">
      <c r="A63" s="53" t="str">
        <f>A12</f>
        <v>HANSA SIEGBURG</v>
      </c>
      <c r="B63" s="54">
        <f>B12</f>
        <v>1648</v>
      </c>
      <c r="C63" s="72" t="s">
        <v>10</v>
      </c>
      <c r="D63" s="28">
        <f t="shared" si="10"/>
        <v>42699</v>
      </c>
      <c r="E63" s="28">
        <f t="shared" si="8"/>
        <v>42703</v>
      </c>
      <c r="F63" s="37">
        <f t="shared" si="9"/>
        <v>42704</v>
      </c>
    </row>
    <row r="64" spans="1:6" ht="17.25" customHeight="1">
      <c r="A64" s="58" t="str">
        <f>A62</f>
        <v>EASTER EXPRESS</v>
      </c>
      <c r="B64" s="62">
        <f>B63</f>
        <v>1648</v>
      </c>
      <c r="C64" s="55" t="s">
        <v>10</v>
      </c>
      <c r="D64" s="60">
        <f t="shared" si="10"/>
        <v>42702</v>
      </c>
      <c r="E64" s="60">
        <f t="shared" si="8"/>
        <v>42706</v>
      </c>
      <c r="F64" s="29"/>
    </row>
    <row r="65" spans="1:6" ht="17.25" customHeight="1">
      <c r="A65" s="33" t="str">
        <f>A14</f>
        <v>HANSA SIEGBURG</v>
      </c>
      <c r="B65" s="50">
        <f>B14</f>
        <v>1649</v>
      </c>
      <c r="C65" s="72" t="s">
        <v>10</v>
      </c>
      <c r="D65" s="52">
        <f t="shared" si="10"/>
        <v>42706</v>
      </c>
      <c r="E65" s="52">
        <f t="shared" si="8"/>
        <v>42710</v>
      </c>
      <c r="F65" s="29">
        <f t="shared" si="9"/>
        <v>42711</v>
      </c>
    </row>
    <row r="66" spans="1:7" ht="17.25" customHeight="1">
      <c r="A66" s="73" t="str">
        <f>A64</f>
        <v>EASTER EXPRESS</v>
      </c>
      <c r="B66" s="54">
        <f>B65</f>
        <v>1649</v>
      </c>
      <c r="C66" s="55" t="s">
        <v>10</v>
      </c>
      <c r="D66" s="28">
        <f t="shared" si="10"/>
        <v>42709</v>
      </c>
      <c r="E66" s="28">
        <f t="shared" si="8"/>
        <v>42713</v>
      </c>
      <c r="F66" s="61"/>
      <c r="G66" s="69"/>
    </row>
    <row r="67" spans="1:6" ht="17.25" customHeight="1">
      <c r="A67" s="70" t="str">
        <f>A16</f>
        <v>HANSA SIEGBURG</v>
      </c>
      <c r="B67" s="71">
        <f>B16</f>
        <v>1650</v>
      </c>
      <c r="C67" s="72" t="s">
        <v>10</v>
      </c>
      <c r="D67" s="52">
        <f>D16-1</f>
        <v>42713</v>
      </c>
      <c r="E67" s="52">
        <f t="shared" si="8"/>
        <v>42717</v>
      </c>
      <c r="F67" s="37">
        <f t="shared" si="9"/>
        <v>42718</v>
      </c>
    </row>
    <row r="68" spans="1:6" ht="17.25" customHeight="1">
      <c r="A68" s="24" t="str">
        <f>A66</f>
        <v>EASTER EXPRESS</v>
      </c>
      <c r="B68" s="54">
        <f>B67</f>
        <v>1650</v>
      </c>
      <c r="C68" s="55" t="s">
        <v>10</v>
      </c>
      <c r="D68" s="28">
        <f aca="true" t="shared" si="11" ref="D68:D73">D66+7</f>
        <v>42716</v>
      </c>
      <c r="E68" s="28">
        <f t="shared" si="8"/>
        <v>42720</v>
      </c>
      <c r="F68" s="29"/>
    </row>
    <row r="69" spans="1:6" ht="17.25" customHeight="1">
      <c r="A69" s="67" t="str">
        <f>A18</f>
        <v>HANSA SIEGBURG</v>
      </c>
      <c r="B69" s="50">
        <f>B18</f>
        <v>1651</v>
      </c>
      <c r="C69" s="72" t="s">
        <v>10</v>
      </c>
      <c r="D69" s="52">
        <f t="shared" si="11"/>
        <v>42720</v>
      </c>
      <c r="E69" s="52">
        <f t="shared" si="8"/>
        <v>42724</v>
      </c>
      <c r="F69" s="29">
        <f t="shared" si="9"/>
        <v>42725</v>
      </c>
    </row>
    <row r="70" spans="1:6" ht="17.25" customHeight="1">
      <c r="A70" s="53" t="str">
        <f>A68</f>
        <v>EASTER EXPRESS</v>
      </c>
      <c r="B70" s="54">
        <f>B69</f>
        <v>1651</v>
      </c>
      <c r="C70" s="55" t="s">
        <v>10</v>
      </c>
      <c r="D70" s="28">
        <f t="shared" si="11"/>
        <v>42723</v>
      </c>
      <c r="E70" s="28">
        <f t="shared" si="8"/>
        <v>42727</v>
      </c>
      <c r="F70" s="61"/>
    </row>
    <row r="71" spans="1:6" ht="17.25" customHeight="1">
      <c r="A71" s="53" t="str">
        <f>A20</f>
        <v>HANSA SIEGBURG</v>
      </c>
      <c r="B71" s="54">
        <f>B20</f>
        <v>1652</v>
      </c>
      <c r="C71" s="72" t="s">
        <v>10</v>
      </c>
      <c r="D71" s="28">
        <f t="shared" si="11"/>
        <v>42727</v>
      </c>
      <c r="E71" s="28">
        <f t="shared" si="8"/>
        <v>42731</v>
      </c>
      <c r="F71" s="37">
        <f t="shared" si="9"/>
        <v>42732</v>
      </c>
    </row>
    <row r="72" spans="1:6" ht="17.25" customHeight="1">
      <c r="A72" s="58" t="str">
        <f>A70</f>
        <v>EASTER EXPRESS</v>
      </c>
      <c r="B72" s="62">
        <f>B71</f>
        <v>1652</v>
      </c>
      <c r="C72" s="55" t="s">
        <v>10</v>
      </c>
      <c r="D72" s="60">
        <f t="shared" si="11"/>
        <v>42730</v>
      </c>
      <c r="E72" s="60">
        <f t="shared" si="8"/>
        <v>42734</v>
      </c>
      <c r="F72" s="29"/>
    </row>
    <row r="73" spans="1:6" ht="17.25" customHeight="1" thickBot="1">
      <c r="A73" s="74" t="str">
        <f>A22</f>
        <v>HANSA SIEGBURG</v>
      </c>
      <c r="B73" s="64">
        <f>B22</f>
        <v>1653</v>
      </c>
      <c r="C73" s="65" t="s">
        <v>10</v>
      </c>
      <c r="D73" s="17">
        <f t="shared" si="11"/>
        <v>42734</v>
      </c>
      <c r="E73" s="17">
        <f t="shared" si="8"/>
        <v>42738</v>
      </c>
      <c r="F73" s="18">
        <f t="shared" si="9"/>
        <v>42739</v>
      </c>
    </row>
    <row r="74" spans="1:7" s="2" customFormat="1" ht="17.25" customHeight="1" thickBot="1">
      <c r="A74" s="286" t="s">
        <v>29</v>
      </c>
      <c r="B74" s="287"/>
      <c r="C74" s="287"/>
      <c r="D74" s="287"/>
      <c r="E74" s="287"/>
      <c r="F74" s="275"/>
      <c r="G74" s="75"/>
    </row>
    <row r="75" spans="1:6" ht="18.75" customHeight="1" thickBot="1">
      <c r="A75" s="30" t="s">
        <v>30</v>
      </c>
      <c r="B75" s="260" t="s">
        <v>26</v>
      </c>
      <c r="C75" s="285"/>
      <c r="D75" s="76" t="s">
        <v>31</v>
      </c>
      <c r="E75" s="31" t="s">
        <v>5</v>
      </c>
      <c r="F75" s="32" t="s">
        <v>32</v>
      </c>
    </row>
    <row r="76" spans="1:6" ht="14.25" customHeight="1">
      <c r="A76" s="73" t="s">
        <v>33</v>
      </c>
      <c r="B76" s="77">
        <f>B5</f>
        <v>1644</v>
      </c>
      <c r="C76" s="78" t="s">
        <v>10</v>
      </c>
      <c r="D76" s="28">
        <f>D5+1</f>
        <v>42676</v>
      </c>
      <c r="E76" s="79">
        <f aca="true" t="shared" si="12" ref="E76:E83">D76+2</f>
        <v>42678</v>
      </c>
      <c r="F76" s="29">
        <f>E76+1</f>
        <v>42679</v>
      </c>
    </row>
    <row r="77" spans="1:6" ht="14.25" customHeight="1">
      <c r="A77" s="73" t="str">
        <f>A56</f>
        <v>EASTER EXPRESS</v>
      </c>
      <c r="B77" s="25">
        <f>B76</f>
        <v>1644</v>
      </c>
      <c r="C77" s="26" t="s">
        <v>10</v>
      </c>
      <c r="D77" s="28">
        <f>D76</f>
        <v>42676</v>
      </c>
      <c r="E77" s="79">
        <f t="shared" si="12"/>
        <v>42678</v>
      </c>
      <c r="F77" s="29"/>
    </row>
    <row r="78" spans="1:6" ht="14.25" customHeight="1" hidden="1">
      <c r="A78" s="73" t="s">
        <v>34</v>
      </c>
      <c r="B78" s="80" t="s">
        <v>35</v>
      </c>
      <c r="C78" s="81"/>
      <c r="D78" s="82">
        <f>D77+2</f>
        <v>42678</v>
      </c>
      <c r="E78" s="79">
        <f t="shared" si="12"/>
        <v>42680</v>
      </c>
      <c r="F78" s="29"/>
    </row>
    <row r="79" spans="1:6" ht="14.25" customHeight="1" hidden="1">
      <c r="A79" s="83" t="str">
        <f>A182</f>
        <v>TAI PING</v>
      </c>
      <c r="B79" s="84">
        <f>B182</f>
        <v>8645</v>
      </c>
      <c r="C79" s="26" t="s">
        <v>10</v>
      </c>
      <c r="D79" s="28">
        <f>D182+1</f>
        <v>42679</v>
      </c>
      <c r="E79" s="79">
        <f t="shared" si="12"/>
        <v>42681</v>
      </c>
      <c r="F79" s="85"/>
    </row>
    <row r="80" spans="1:6" ht="14.25" customHeight="1">
      <c r="A80" s="86" t="s">
        <v>36</v>
      </c>
      <c r="B80" s="87">
        <v>1645</v>
      </c>
      <c r="C80" s="26" t="s">
        <v>10</v>
      </c>
      <c r="D80" s="28">
        <f>D79+1</f>
        <v>42680</v>
      </c>
      <c r="E80" s="79">
        <f t="shared" si="12"/>
        <v>42682</v>
      </c>
      <c r="F80" s="85"/>
    </row>
    <row r="81" spans="1:6" ht="14.25" customHeight="1">
      <c r="A81" s="86" t="s">
        <v>37</v>
      </c>
      <c r="B81" s="87">
        <v>1078</v>
      </c>
      <c r="C81" s="26" t="s">
        <v>10</v>
      </c>
      <c r="D81" s="28">
        <f>D76+4</f>
        <v>42680</v>
      </c>
      <c r="E81" s="79">
        <f>D81+2</f>
        <v>42682</v>
      </c>
      <c r="F81" s="88">
        <f>E81+2</f>
        <v>42684</v>
      </c>
    </row>
    <row r="82" spans="1:6" ht="14.25" customHeight="1" thickBot="1">
      <c r="A82" s="86" t="s">
        <v>38</v>
      </c>
      <c r="B82" s="87">
        <v>103</v>
      </c>
      <c r="C82" s="26" t="s">
        <v>39</v>
      </c>
      <c r="D82" s="28">
        <f>D81</f>
        <v>42680</v>
      </c>
      <c r="E82" s="79">
        <f t="shared" si="12"/>
        <v>42682</v>
      </c>
      <c r="F82" s="29">
        <f>E82+2</f>
        <v>42684</v>
      </c>
    </row>
    <row r="83" spans="1:6" ht="14.25" customHeight="1">
      <c r="A83" s="89" t="str">
        <f>A76</f>
        <v>EASLINE BUSAN</v>
      </c>
      <c r="B83" s="19">
        <f>B7</f>
        <v>1645</v>
      </c>
      <c r="C83" s="10" t="s">
        <v>39</v>
      </c>
      <c r="D83" s="12">
        <f aca="true" t="shared" si="13" ref="D83:D88">D76+7</f>
        <v>42683</v>
      </c>
      <c r="E83" s="90">
        <f t="shared" si="12"/>
        <v>42685</v>
      </c>
      <c r="F83" s="13">
        <f>E83+1</f>
        <v>42686</v>
      </c>
    </row>
    <row r="84" spans="1:6" ht="14.25" customHeight="1">
      <c r="A84" s="73" t="str">
        <f>A58</f>
        <v>EASTER EXPRESS</v>
      </c>
      <c r="B84" s="25">
        <f>B58</f>
        <v>1645</v>
      </c>
      <c r="C84" s="26" t="s">
        <v>39</v>
      </c>
      <c r="D84" s="28">
        <f t="shared" si="13"/>
        <v>42683</v>
      </c>
      <c r="E84" s="79">
        <f>E58</f>
        <v>42685</v>
      </c>
      <c r="F84" s="29"/>
    </row>
    <row r="85" spans="1:6" ht="14.25" customHeight="1" hidden="1">
      <c r="A85" s="73" t="str">
        <f>A78</f>
        <v>CARINA STAR</v>
      </c>
      <c r="B85" s="80" t="s">
        <v>40</v>
      </c>
      <c r="C85" s="81"/>
      <c r="D85" s="28">
        <f t="shared" si="13"/>
        <v>42685</v>
      </c>
      <c r="E85" s="79">
        <f>E78+7</f>
        <v>42687</v>
      </c>
      <c r="F85" s="29"/>
    </row>
    <row r="86" spans="1:6" ht="14.25" customHeight="1" hidden="1">
      <c r="A86" s="73" t="str">
        <f>A79</f>
        <v>TAI PING</v>
      </c>
      <c r="B86" s="25">
        <f>B79+1</f>
        <v>8646</v>
      </c>
      <c r="C86" s="26" t="s">
        <v>39</v>
      </c>
      <c r="D86" s="28">
        <f t="shared" si="13"/>
        <v>42686</v>
      </c>
      <c r="E86" s="79">
        <f>E79+7</f>
        <v>42688</v>
      </c>
      <c r="F86" s="29"/>
    </row>
    <row r="87" spans="1:6" ht="14.25" customHeight="1">
      <c r="A87" s="86" t="s">
        <v>41</v>
      </c>
      <c r="B87" s="87">
        <v>1655</v>
      </c>
      <c r="C87" s="26" t="s">
        <v>39</v>
      </c>
      <c r="D87" s="28">
        <f t="shared" si="13"/>
        <v>42687</v>
      </c>
      <c r="E87" s="79">
        <f>D87+2</f>
        <v>42689</v>
      </c>
      <c r="F87" s="91"/>
    </row>
    <row r="88" spans="1:6" ht="14.25" customHeight="1">
      <c r="A88" s="73" t="s">
        <v>42</v>
      </c>
      <c r="B88" s="25">
        <f>B81+1</f>
        <v>1079</v>
      </c>
      <c r="C88" s="26" t="s">
        <v>39</v>
      </c>
      <c r="D88" s="28">
        <f t="shared" si="13"/>
        <v>42687</v>
      </c>
      <c r="E88" s="79">
        <f>D88+2</f>
        <v>42689</v>
      </c>
      <c r="F88" s="29">
        <f>E88+2</f>
        <v>42691</v>
      </c>
    </row>
    <row r="89" spans="1:6" ht="14.25" customHeight="1" thickBot="1">
      <c r="A89" s="92" t="str">
        <f>A82</f>
        <v>FORTUNE TRADER</v>
      </c>
      <c r="B89" s="15">
        <f>B82+1</f>
        <v>104</v>
      </c>
      <c r="C89" s="16" t="s">
        <v>39</v>
      </c>
      <c r="D89" s="17">
        <f>D87</f>
        <v>42687</v>
      </c>
      <c r="E89" s="93">
        <f>D89+2</f>
        <v>42689</v>
      </c>
      <c r="F89" s="18">
        <f>E89+2</f>
        <v>42691</v>
      </c>
    </row>
    <row r="90" spans="1:6" ht="14.25" customHeight="1">
      <c r="A90" s="73" t="str">
        <f>A83</f>
        <v>EASLINE BUSAN</v>
      </c>
      <c r="B90" s="25">
        <f>B9</f>
        <v>1646</v>
      </c>
      <c r="C90" s="26" t="s">
        <v>39</v>
      </c>
      <c r="D90" s="28">
        <f aca="true" t="shared" si="14" ref="D90:E93">D83+7</f>
        <v>42690</v>
      </c>
      <c r="E90" s="79">
        <f t="shared" si="14"/>
        <v>42692</v>
      </c>
      <c r="F90" s="29">
        <f>E90+1</f>
        <v>42693</v>
      </c>
    </row>
    <row r="91" spans="1:6" ht="14.25" customHeight="1">
      <c r="A91" s="73" t="str">
        <f>A84</f>
        <v>EASTER EXPRESS</v>
      </c>
      <c r="B91" s="25">
        <f>B60</f>
        <v>1646</v>
      </c>
      <c r="C91" s="26" t="s">
        <v>39</v>
      </c>
      <c r="D91" s="28">
        <f t="shared" si="14"/>
        <v>42690</v>
      </c>
      <c r="E91" s="79">
        <f t="shared" si="14"/>
        <v>42692</v>
      </c>
      <c r="F91" s="29"/>
    </row>
    <row r="92" spans="1:6" ht="14.25" customHeight="1" hidden="1">
      <c r="A92" s="73" t="str">
        <f>A85</f>
        <v>CARINA STAR</v>
      </c>
      <c r="B92" s="80" t="s">
        <v>43</v>
      </c>
      <c r="C92" s="81"/>
      <c r="D92" s="28">
        <f t="shared" si="14"/>
        <v>42692</v>
      </c>
      <c r="E92" s="79">
        <f t="shared" si="14"/>
        <v>42694</v>
      </c>
      <c r="F92" s="29"/>
    </row>
    <row r="93" spans="1:6" ht="14.25" customHeight="1" hidden="1">
      <c r="A93" s="73" t="str">
        <f>A79</f>
        <v>TAI PING</v>
      </c>
      <c r="B93" s="25">
        <f>B86+1</f>
        <v>8647</v>
      </c>
      <c r="C93" s="26" t="s">
        <v>39</v>
      </c>
      <c r="D93" s="28">
        <f t="shared" si="14"/>
        <v>42693</v>
      </c>
      <c r="E93" s="79">
        <f t="shared" si="14"/>
        <v>42695</v>
      </c>
      <c r="F93" s="29"/>
    </row>
    <row r="94" spans="1:6" ht="14.25" customHeight="1">
      <c r="A94" s="73" t="str">
        <f>A80</f>
        <v>ISARA BHUM</v>
      </c>
      <c r="B94" s="25">
        <f>B80+2</f>
        <v>1647</v>
      </c>
      <c r="C94" s="26" t="s">
        <v>39</v>
      </c>
      <c r="D94" s="28">
        <f>D90+4</f>
        <v>42694</v>
      </c>
      <c r="E94" s="79">
        <f>E90+4</f>
        <v>42696</v>
      </c>
      <c r="F94" s="94"/>
    </row>
    <row r="95" spans="1:6" ht="14.25" customHeight="1">
      <c r="A95" s="73" t="str">
        <f>A88</f>
        <v>POS YOKOHAMA</v>
      </c>
      <c r="B95" s="25">
        <f>B88+1</f>
        <v>1080</v>
      </c>
      <c r="C95" s="26" t="s">
        <v>39</v>
      </c>
      <c r="D95" s="28">
        <f>D88+7</f>
        <v>42694</v>
      </c>
      <c r="E95" s="79">
        <f>D95+2</f>
        <v>42696</v>
      </c>
      <c r="F95" s="29">
        <f>E95+2</f>
        <v>42698</v>
      </c>
    </row>
    <row r="96" spans="1:6" ht="14.25" customHeight="1" thickBot="1">
      <c r="A96" s="73" t="str">
        <f>A89</f>
        <v>FORTUNE TRADER</v>
      </c>
      <c r="B96" s="25">
        <f>B89+1</f>
        <v>105</v>
      </c>
      <c r="C96" s="26" t="s">
        <v>39</v>
      </c>
      <c r="D96" s="28">
        <f>D94</f>
        <v>42694</v>
      </c>
      <c r="E96" s="79">
        <f>D96+2</f>
        <v>42696</v>
      </c>
      <c r="F96" s="29">
        <f>E96+2</f>
        <v>42698</v>
      </c>
    </row>
    <row r="97" spans="1:6" ht="14.25" customHeight="1">
      <c r="A97" s="8" t="str">
        <f>A90</f>
        <v>EASLINE BUSAN</v>
      </c>
      <c r="B97" s="19">
        <f>B11</f>
        <v>1647</v>
      </c>
      <c r="C97" s="10" t="s">
        <v>39</v>
      </c>
      <c r="D97" s="12">
        <f aca="true" t="shared" si="15" ref="D97:E112">D90+7</f>
        <v>42697</v>
      </c>
      <c r="E97" s="90">
        <f t="shared" si="15"/>
        <v>42699</v>
      </c>
      <c r="F97" s="13">
        <f>E97+1</f>
        <v>42700</v>
      </c>
    </row>
    <row r="98" spans="1:6" ht="14.25" customHeight="1">
      <c r="A98" s="73" t="str">
        <f>A91</f>
        <v>EASTER EXPRESS</v>
      </c>
      <c r="B98" s="95">
        <f>B62</f>
        <v>1647</v>
      </c>
      <c r="C98" s="96" t="s">
        <v>39</v>
      </c>
      <c r="D98" s="97">
        <f t="shared" si="15"/>
        <v>42697</v>
      </c>
      <c r="E98" s="98">
        <f t="shared" si="15"/>
        <v>42699</v>
      </c>
      <c r="F98" s="29"/>
    </row>
    <row r="99" spans="1:6" ht="14.25" customHeight="1" hidden="1">
      <c r="A99" s="73" t="str">
        <f>A92</f>
        <v>CARINA STAR</v>
      </c>
      <c r="B99" s="80" t="s">
        <v>44</v>
      </c>
      <c r="C99" s="81"/>
      <c r="D99" s="97">
        <f t="shared" si="15"/>
        <v>42699</v>
      </c>
      <c r="E99" s="98">
        <f t="shared" si="15"/>
        <v>42701</v>
      </c>
      <c r="F99" s="29"/>
    </row>
    <row r="100" spans="1:6" ht="14.25" customHeight="1" hidden="1">
      <c r="A100" s="73" t="str">
        <f>A79</f>
        <v>TAI PING</v>
      </c>
      <c r="B100" s="95">
        <f>B93+1</f>
        <v>8648</v>
      </c>
      <c r="C100" s="96" t="s">
        <v>39</v>
      </c>
      <c r="D100" s="97">
        <f t="shared" si="15"/>
        <v>42700</v>
      </c>
      <c r="E100" s="98">
        <f t="shared" si="15"/>
        <v>42702</v>
      </c>
      <c r="F100" s="29"/>
    </row>
    <row r="101" spans="1:6" ht="14.25" customHeight="1">
      <c r="A101" s="73" t="str">
        <f>A87</f>
        <v>SITC KWANGYANG</v>
      </c>
      <c r="B101" s="25">
        <f>B87+2</f>
        <v>1657</v>
      </c>
      <c r="C101" s="26" t="s">
        <v>39</v>
      </c>
      <c r="D101" s="97">
        <f t="shared" si="15"/>
        <v>42701</v>
      </c>
      <c r="E101" s="98">
        <f t="shared" si="15"/>
        <v>42703</v>
      </c>
      <c r="F101" s="94"/>
    </row>
    <row r="102" spans="1:6" ht="14.25" customHeight="1">
      <c r="A102" s="73" t="str">
        <f>A95</f>
        <v>POS YOKOHAMA</v>
      </c>
      <c r="B102" s="25">
        <f>B95+1</f>
        <v>1081</v>
      </c>
      <c r="C102" s="26" t="s">
        <v>39</v>
      </c>
      <c r="D102" s="97">
        <f t="shared" si="15"/>
        <v>42701</v>
      </c>
      <c r="E102" s="98">
        <f>D102+2</f>
        <v>42703</v>
      </c>
      <c r="F102" s="29">
        <f>E102+2</f>
        <v>42705</v>
      </c>
    </row>
    <row r="103" spans="1:6" ht="14.25" customHeight="1" thickBot="1">
      <c r="A103" s="92" t="str">
        <f>A96</f>
        <v>FORTUNE TRADER</v>
      </c>
      <c r="B103" s="15">
        <f>B96+1</f>
        <v>106</v>
      </c>
      <c r="C103" s="16" t="s">
        <v>39</v>
      </c>
      <c r="D103" s="99">
        <f t="shared" si="15"/>
        <v>42701</v>
      </c>
      <c r="E103" s="100">
        <f t="shared" si="15"/>
        <v>42703</v>
      </c>
      <c r="F103" s="18">
        <f>E103+2</f>
        <v>42705</v>
      </c>
    </row>
    <row r="104" spans="1:6" ht="14.25" customHeight="1">
      <c r="A104" s="8" t="str">
        <f>A97</f>
        <v>EASLINE BUSAN</v>
      </c>
      <c r="B104" s="19">
        <f>B13</f>
        <v>1648</v>
      </c>
      <c r="C104" s="10" t="s">
        <v>39</v>
      </c>
      <c r="D104" s="12">
        <f t="shared" si="15"/>
        <v>42704</v>
      </c>
      <c r="E104" s="90">
        <f t="shared" si="15"/>
        <v>42706</v>
      </c>
      <c r="F104" s="13">
        <f>E104+1</f>
        <v>42707</v>
      </c>
    </row>
    <row r="105" spans="1:6" ht="14.25" customHeight="1">
      <c r="A105" s="73" t="str">
        <f>A98</f>
        <v>EASTER EXPRESS</v>
      </c>
      <c r="B105" s="95">
        <f>B104</f>
        <v>1648</v>
      </c>
      <c r="C105" s="96" t="s">
        <v>39</v>
      </c>
      <c r="D105" s="97">
        <f t="shared" si="15"/>
        <v>42704</v>
      </c>
      <c r="E105" s="98">
        <f t="shared" si="15"/>
        <v>42706</v>
      </c>
      <c r="F105" s="29"/>
    </row>
    <row r="106" spans="1:6" ht="14.25" customHeight="1" hidden="1">
      <c r="A106" s="73" t="str">
        <f>A99</f>
        <v>CARINA STAR</v>
      </c>
      <c r="B106" s="80" t="s">
        <v>45</v>
      </c>
      <c r="C106" s="81"/>
      <c r="D106" s="97">
        <f t="shared" si="15"/>
        <v>42706</v>
      </c>
      <c r="E106" s="98">
        <f t="shared" si="15"/>
        <v>42708</v>
      </c>
      <c r="F106" s="29"/>
    </row>
    <row r="107" spans="1:6" ht="14.25" customHeight="1" hidden="1">
      <c r="A107" s="73" t="str">
        <f>A86</f>
        <v>TAI PING</v>
      </c>
      <c r="B107" s="95">
        <f>B100+1</f>
        <v>8649</v>
      </c>
      <c r="C107" s="96" t="s">
        <v>39</v>
      </c>
      <c r="D107" s="97">
        <f t="shared" si="15"/>
        <v>42707</v>
      </c>
      <c r="E107" s="98">
        <f t="shared" si="15"/>
        <v>42709</v>
      </c>
      <c r="F107" s="29"/>
    </row>
    <row r="108" spans="1:6" ht="14.25" customHeight="1">
      <c r="A108" s="73" t="str">
        <f>A94</f>
        <v>ISARA BHUM</v>
      </c>
      <c r="B108" s="25">
        <f>B94+2</f>
        <v>1649</v>
      </c>
      <c r="C108" s="26" t="s">
        <v>39</v>
      </c>
      <c r="D108" s="97">
        <f t="shared" si="15"/>
        <v>42708</v>
      </c>
      <c r="E108" s="98">
        <f t="shared" si="15"/>
        <v>42710</v>
      </c>
      <c r="F108" s="85"/>
    </row>
    <row r="109" spans="1:6" ht="14.25" customHeight="1">
      <c r="A109" s="73" t="str">
        <f>A102</f>
        <v>POS YOKOHAMA</v>
      </c>
      <c r="B109" s="25">
        <f>B102+1</f>
        <v>1082</v>
      </c>
      <c r="C109" s="26" t="s">
        <v>39</v>
      </c>
      <c r="D109" s="97">
        <f t="shared" si="15"/>
        <v>42708</v>
      </c>
      <c r="E109" s="98">
        <f>D109+2</f>
        <v>42710</v>
      </c>
      <c r="F109" s="29">
        <f>E109+2</f>
        <v>42712</v>
      </c>
    </row>
    <row r="110" spans="1:6" ht="14.25" customHeight="1" thickBot="1">
      <c r="A110" s="92" t="str">
        <f>A103</f>
        <v>FORTUNE TRADER</v>
      </c>
      <c r="B110" s="15">
        <f>B103+1</f>
        <v>107</v>
      </c>
      <c r="C110" s="16" t="s">
        <v>39</v>
      </c>
      <c r="D110" s="99">
        <f t="shared" si="15"/>
        <v>42708</v>
      </c>
      <c r="E110" s="100">
        <f t="shared" si="15"/>
        <v>42710</v>
      </c>
      <c r="F110" s="18">
        <f>E110+2</f>
        <v>42712</v>
      </c>
    </row>
    <row r="111" spans="1:6" ht="14.25" customHeight="1">
      <c r="A111" s="8" t="str">
        <f>A104</f>
        <v>EASLINE BUSAN</v>
      </c>
      <c r="B111" s="19">
        <f>B15</f>
        <v>1649</v>
      </c>
      <c r="C111" s="10" t="s">
        <v>39</v>
      </c>
      <c r="D111" s="12">
        <f t="shared" si="15"/>
        <v>42711</v>
      </c>
      <c r="E111" s="90">
        <f t="shared" si="15"/>
        <v>42713</v>
      </c>
      <c r="F111" s="13">
        <f>E111+1</f>
        <v>42714</v>
      </c>
    </row>
    <row r="112" spans="1:6" ht="14.25" customHeight="1">
      <c r="A112" s="73" t="str">
        <f>A105</f>
        <v>EASTER EXPRESS</v>
      </c>
      <c r="B112" s="95">
        <f>B111</f>
        <v>1649</v>
      </c>
      <c r="C112" s="96" t="s">
        <v>39</v>
      </c>
      <c r="D112" s="97">
        <f t="shared" si="15"/>
        <v>42711</v>
      </c>
      <c r="E112" s="98">
        <f t="shared" si="15"/>
        <v>42713</v>
      </c>
      <c r="F112" s="29"/>
    </row>
    <row r="113" spans="1:6" ht="14.25" customHeight="1" hidden="1">
      <c r="A113" s="73" t="str">
        <f>A106</f>
        <v>CARINA STAR</v>
      </c>
      <c r="B113" s="25" t="s">
        <v>46</v>
      </c>
      <c r="C113" s="26"/>
      <c r="D113" s="97">
        <f aca="true" t="shared" si="16" ref="D113:E128">D106+7</f>
        <v>42713</v>
      </c>
      <c r="E113" s="98">
        <f t="shared" si="16"/>
        <v>42715</v>
      </c>
      <c r="F113" s="29"/>
    </row>
    <row r="114" spans="1:6" ht="14.25" customHeight="1" hidden="1">
      <c r="A114" s="73" t="str">
        <f>A93</f>
        <v>TAI PING</v>
      </c>
      <c r="B114" s="95">
        <f>B107+1</f>
        <v>8650</v>
      </c>
      <c r="C114" s="96" t="s">
        <v>39</v>
      </c>
      <c r="D114" s="97">
        <f t="shared" si="16"/>
        <v>42714</v>
      </c>
      <c r="E114" s="98">
        <f t="shared" si="16"/>
        <v>42716</v>
      </c>
      <c r="F114" s="29"/>
    </row>
    <row r="115" spans="1:6" ht="14.25" customHeight="1">
      <c r="A115" s="73" t="str">
        <f>A101</f>
        <v>SITC KWANGYANG</v>
      </c>
      <c r="B115" s="25">
        <f>B101+2</f>
        <v>1659</v>
      </c>
      <c r="C115" s="26" t="s">
        <v>39</v>
      </c>
      <c r="D115" s="97">
        <f t="shared" si="16"/>
        <v>42715</v>
      </c>
      <c r="E115" s="98">
        <f t="shared" si="16"/>
        <v>42717</v>
      </c>
      <c r="F115" s="85"/>
    </row>
    <row r="116" spans="1:6" ht="14.25" customHeight="1">
      <c r="A116" s="73" t="str">
        <f>A109</f>
        <v>POS YOKOHAMA</v>
      </c>
      <c r="B116" s="25">
        <f>B109+1</f>
        <v>1083</v>
      </c>
      <c r="C116" s="26" t="s">
        <v>39</v>
      </c>
      <c r="D116" s="97">
        <f t="shared" si="16"/>
        <v>42715</v>
      </c>
      <c r="E116" s="98">
        <f>D116+2</f>
        <v>42717</v>
      </c>
      <c r="F116" s="29">
        <f>E116+2</f>
        <v>42719</v>
      </c>
    </row>
    <row r="117" spans="1:6" ht="14.25" customHeight="1" thickBot="1">
      <c r="A117" s="92" t="str">
        <f>A110</f>
        <v>FORTUNE TRADER</v>
      </c>
      <c r="B117" s="15">
        <f>B110+1</f>
        <v>108</v>
      </c>
      <c r="C117" s="16" t="s">
        <v>39</v>
      </c>
      <c r="D117" s="99">
        <f t="shared" si="16"/>
        <v>42715</v>
      </c>
      <c r="E117" s="100">
        <f t="shared" si="16"/>
        <v>42717</v>
      </c>
      <c r="F117" s="18">
        <f>E117+2</f>
        <v>42719</v>
      </c>
    </row>
    <row r="118" spans="1:6" ht="14.25" customHeight="1">
      <c r="A118" s="8" t="str">
        <f>A111</f>
        <v>EASLINE BUSAN</v>
      </c>
      <c r="B118" s="19">
        <f>B17</f>
        <v>1650</v>
      </c>
      <c r="C118" s="10" t="s">
        <v>39</v>
      </c>
      <c r="D118" s="12">
        <f t="shared" si="16"/>
        <v>42718</v>
      </c>
      <c r="E118" s="90">
        <f t="shared" si="16"/>
        <v>42720</v>
      </c>
      <c r="F118" s="13">
        <f>E118+1</f>
        <v>42721</v>
      </c>
    </row>
    <row r="119" spans="1:6" ht="14.25" customHeight="1">
      <c r="A119" s="73" t="str">
        <f>A112</f>
        <v>EASTER EXPRESS</v>
      </c>
      <c r="B119" s="95">
        <f>B118</f>
        <v>1650</v>
      </c>
      <c r="C119" s="96" t="s">
        <v>39</v>
      </c>
      <c r="D119" s="97">
        <f t="shared" si="16"/>
        <v>42718</v>
      </c>
      <c r="E119" s="98">
        <f t="shared" si="16"/>
        <v>42720</v>
      </c>
      <c r="F119" s="29"/>
    </row>
    <row r="120" spans="1:6" ht="14.25" customHeight="1" hidden="1">
      <c r="A120" s="73" t="str">
        <f>A113</f>
        <v>CARINA STAR</v>
      </c>
      <c r="B120" s="25" t="s">
        <v>47</v>
      </c>
      <c r="C120" s="26"/>
      <c r="D120" s="97">
        <f t="shared" si="16"/>
        <v>42720</v>
      </c>
      <c r="E120" s="98">
        <f t="shared" si="16"/>
        <v>42722</v>
      </c>
      <c r="F120" s="29"/>
    </row>
    <row r="121" spans="1:6" ht="14.25" customHeight="1" hidden="1">
      <c r="A121" s="73" t="str">
        <f>A100</f>
        <v>TAI PING</v>
      </c>
      <c r="B121" s="95">
        <f>B114+1</f>
        <v>8651</v>
      </c>
      <c r="C121" s="96" t="s">
        <v>39</v>
      </c>
      <c r="D121" s="97">
        <f t="shared" si="16"/>
        <v>42721</v>
      </c>
      <c r="E121" s="98">
        <f t="shared" si="16"/>
        <v>42723</v>
      </c>
      <c r="F121" s="29"/>
    </row>
    <row r="122" spans="1:6" ht="14.25" customHeight="1">
      <c r="A122" s="73" t="str">
        <f>A108</f>
        <v>ISARA BHUM</v>
      </c>
      <c r="B122" s="25">
        <f>B108+2</f>
        <v>1651</v>
      </c>
      <c r="C122" s="26" t="s">
        <v>39</v>
      </c>
      <c r="D122" s="97">
        <f t="shared" si="16"/>
        <v>42722</v>
      </c>
      <c r="E122" s="98">
        <f t="shared" si="16"/>
        <v>42724</v>
      </c>
      <c r="F122" s="85"/>
    </row>
    <row r="123" spans="1:6" ht="14.25" customHeight="1">
      <c r="A123" s="73" t="str">
        <f>A116</f>
        <v>POS YOKOHAMA</v>
      </c>
      <c r="B123" s="25">
        <f>B116+1</f>
        <v>1084</v>
      </c>
      <c r="C123" s="26" t="s">
        <v>39</v>
      </c>
      <c r="D123" s="97">
        <f t="shared" si="16"/>
        <v>42722</v>
      </c>
      <c r="E123" s="98">
        <f>D123+2</f>
        <v>42724</v>
      </c>
      <c r="F123" s="29">
        <f>E123+2</f>
        <v>42726</v>
      </c>
    </row>
    <row r="124" spans="1:6" ht="14.25" customHeight="1" thickBot="1">
      <c r="A124" s="92" t="str">
        <f>A117</f>
        <v>FORTUNE TRADER</v>
      </c>
      <c r="B124" s="15">
        <f>B117+1</f>
        <v>109</v>
      </c>
      <c r="C124" s="16" t="s">
        <v>39</v>
      </c>
      <c r="D124" s="99">
        <f t="shared" si="16"/>
        <v>42722</v>
      </c>
      <c r="E124" s="100">
        <f t="shared" si="16"/>
        <v>42724</v>
      </c>
      <c r="F124" s="18">
        <f>E124+2</f>
        <v>42726</v>
      </c>
    </row>
    <row r="125" spans="1:6" ht="14.25" customHeight="1">
      <c r="A125" s="8" t="str">
        <f>A118</f>
        <v>EASLINE BUSAN</v>
      </c>
      <c r="B125" s="19">
        <f>B19</f>
        <v>1651</v>
      </c>
      <c r="C125" s="10" t="s">
        <v>39</v>
      </c>
      <c r="D125" s="12">
        <f t="shared" si="16"/>
        <v>42725</v>
      </c>
      <c r="E125" s="90">
        <f t="shared" si="16"/>
        <v>42727</v>
      </c>
      <c r="F125" s="13">
        <f>E125+1</f>
        <v>42728</v>
      </c>
    </row>
    <row r="126" spans="1:6" ht="14.25" customHeight="1">
      <c r="A126" s="73" t="str">
        <f>A119</f>
        <v>EASTER EXPRESS</v>
      </c>
      <c r="B126" s="95">
        <f>B125</f>
        <v>1651</v>
      </c>
      <c r="C126" s="96" t="s">
        <v>39</v>
      </c>
      <c r="D126" s="97">
        <f t="shared" si="16"/>
        <v>42725</v>
      </c>
      <c r="E126" s="98">
        <f t="shared" si="16"/>
        <v>42727</v>
      </c>
      <c r="F126" s="29"/>
    </row>
    <row r="127" spans="1:6" ht="14.25" customHeight="1" hidden="1">
      <c r="A127" s="73" t="str">
        <f>A120</f>
        <v>CARINA STAR</v>
      </c>
      <c r="B127" s="25" t="s">
        <v>48</v>
      </c>
      <c r="C127" s="26"/>
      <c r="D127" s="97">
        <f t="shared" si="16"/>
        <v>42727</v>
      </c>
      <c r="E127" s="98">
        <f t="shared" si="16"/>
        <v>42729</v>
      </c>
      <c r="F127" s="29"/>
    </row>
    <row r="128" spans="1:6" ht="14.25" customHeight="1" hidden="1">
      <c r="A128" s="73" t="str">
        <f>A107</f>
        <v>TAI PING</v>
      </c>
      <c r="B128" s="95">
        <f>B121+1</f>
        <v>8652</v>
      </c>
      <c r="C128" s="96" t="s">
        <v>39</v>
      </c>
      <c r="D128" s="97">
        <f t="shared" si="16"/>
        <v>42728</v>
      </c>
      <c r="E128" s="98">
        <f t="shared" si="16"/>
        <v>42730</v>
      </c>
      <c r="F128" s="29"/>
    </row>
    <row r="129" spans="1:6" ht="14.25" customHeight="1">
      <c r="A129" s="73" t="str">
        <f>A115</f>
        <v>SITC KWANGYANG</v>
      </c>
      <c r="B129" s="25">
        <f>B115+2</f>
        <v>1661</v>
      </c>
      <c r="C129" s="26" t="s">
        <v>39</v>
      </c>
      <c r="D129" s="97">
        <f aca="true" t="shared" si="17" ref="D129:E136">D122+7</f>
        <v>42729</v>
      </c>
      <c r="E129" s="98">
        <f t="shared" si="17"/>
        <v>42731</v>
      </c>
      <c r="F129" s="85"/>
    </row>
    <row r="130" spans="1:6" ht="14.25" customHeight="1">
      <c r="A130" s="73" t="str">
        <f>A123</f>
        <v>POS YOKOHAMA</v>
      </c>
      <c r="B130" s="25">
        <f>B123+1</f>
        <v>1085</v>
      </c>
      <c r="C130" s="26" t="s">
        <v>39</v>
      </c>
      <c r="D130" s="97">
        <f t="shared" si="17"/>
        <v>42729</v>
      </c>
      <c r="E130" s="98">
        <f>D130+2</f>
        <v>42731</v>
      </c>
      <c r="F130" s="29">
        <f>E130+2</f>
        <v>42733</v>
      </c>
    </row>
    <row r="131" spans="1:6" ht="14.25" customHeight="1" thickBot="1">
      <c r="A131" s="92" t="str">
        <f>A124</f>
        <v>FORTUNE TRADER</v>
      </c>
      <c r="B131" s="15">
        <f>B124+1</f>
        <v>110</v>
      </c>
      <c r="C131" s="16" t="s">
        <v>39</v>
      </c>
      <c r="D131" s="99">
        <f t="shared" si="17"/>
        <v>42729</v>
      </c>
      <c r="E131" s="100">
        <f t="shared" si="17"/>
        <v>42731</v>
      </c>
      <c r="F131" s="18">
        <f>E131+2</f>
        <v>42733</v>
      </c>
    </row>
    <row r="132" spans="1:6" ht="14.25" customHeight="1">
      <c r="A132" s="8" t="str">
        <f>A125</f>
        <v>EASLINE BUSAN</v>
      </c>
      <c r="B132" s="19">
        <f>B21</f>
        <v>1652</v>
      </c>
      <c r="C132" s="10" t="s">
        <v>39</v>
      </c>
      <c r="D132" s="12">
        <f t="shared" si="17"/>
        <v>42732</v>
      </c>
      <c r="E132" s="90">
        <f t="shared" si="17"/>
        <v>42734</v>
      </c>
      <c r="F132" s="13">
        <f>E132+1</f>
        <v>42735</v>
      </c>
    </row>
    <row r="133" spans="1:6" ht="14.25" customHeight="1">
      <c r="A133" s="73" t="str">
        <f>A126</f>
        <v>EASTER EXPRESS</v>
      </c>
      <c r="B133" s="95">
        <f>B132</f>
        <v>1652</v>
      </c>
      <c r="C133" s="96" t="s">
        <v>39</v>
      </c>
      <c r="D133" s="97">
        <f t="shared" si="17"/>
        <v>42732</v>
      </c>
      <c r="E133" s="98">
        <f t="shared" si="17"/>
        <v>42734</v>
      </c>
      <c r="F133" s="29"/>
    </row>
    <row r="134" spans="1:6" ht="14.25" customHeight="1" hidden="1">
      <c r="A134" s="73" t="str">
        <f>A127</f>
        <v>CARINA STAR</v>
      </c>
      <c r="B134" s="25" t="s">
        <v>49</v>
      </c>
      <c r="C134" s="26"/>
      <c r="D134" s="97">
        <f t="shared" si="17"/>
        <v>42734</v>
      </c>
      <c r="E134" s="98">
        <f t="shared" si="17"/>
        <v>42736</v>
      </c>
      <c r="F134" s="29"/>
    </row>
    <row r="135" spans="1:6" ht="14.25" customHeight="1" hidden="1">
      <c r="A135" s="73" t="str">
        <f>A114</f>
        <v>TAI PING</v>
      </c>
      <c r="B135" s="95">
        <f>B128+1</f>
        <v>8653</v>
      </c>
      <c r="C135" s="96" t="s">
        <v>39</v>
      </c>
      <c r="D135" s="97">
        <f t="shared" si="17"/>
        <v>42735</v>
      </c>
      <c r="E135" s="98">
        <f t="shared" si="17"/>
        <v>42737</v>
      </c>
      <c r="F135" s="29"/>
    </row>
    <row r="136" spans="1:6" ht="14.25" customHeight="1">
      <c r="A136" s="73" t="str">
        <f>A122</f>
        <v>ISARA BHUM</v>
      </c>
      <c r="B136" s="25">
        <f>B122+2</f>
        <v>1653</v>
      </c>
      <c r="C136" s="26" t="s">
        <v>39</v>
      </c>
      <c r="D136" s="97">
        <f t="shared" si="17"/>
        <v>42736</v>
      </c>
      <c r="E136" s="98">
        <f t="shared" si="17"/>
        <v>42738</v>
      </c>
      <c r="F136" s="85"/>
    </row>
    <row r="137" spans="1:6" ht="14.25" customHeight="1">
      <c r="A137" s="73" t="str">
        <f>A130</f>
        <v>POS YOKOHAMA</v>
      </c>
      <c r="B137" s="25">
        <f>B130+1</f>
        <v>1086</v>
      </c>
      <c r="C137" s="26" t="s">
        <v>39</v>
      </c>
      <c r="D137" s="97">
        <f>D130+7</f>
        <v>42736</v>
      </c>
      <c r="E137" s="98">
        <f>D137+2</f>
        <v>42738</v>
      </c>
      <c r="F137" s="29">
        <f>E137+2</f>
        <v>42740</v>
      </c>
    </row>
    <row r="138" spans="1:6" ht="14.25" customHeight="1" thickBot="1">
      <c r="A138" s="92" t="str">
        <f>A131</f>
        <v>FORTUNE TRADER</v>
      </c>
      <c r="B138" s="15">
        <f>B131+1</f>
        <v>111</v>
      </c>
      <c r="C138" s="16" t="s">
        <v>39</v>
      </c>
      <c r="D138" s="99">
        <f>D131+7</f>
        <v>42736</v>
      </c>
      <c r="E138" s="100">
        <f>E131+7</f>
        <v>42738</v>
      </c>
      <c r="F138" s="18">
        <f>E138+2</f>
        <v>42740</v>
      </c>
    </row>
    <row r="139" spans="1:6" ht="19.5" customHeight="1" thickBot="1">
      <c r="A139" s="280" t="s">
        <v>50</v>
      </c>
      <c r="B139" s="281"/>
      <c r="C139" s="281"/>
      <c r="D139" s="281"/>
      <c r="E139" s="281"/>
      <c r="F139" s="282"/>
    </row>
    <row r="140" spans="1:6" ht="20.25" customHeight="1" thickBot="1">
      <c r="A140" s="30" t="s">
        <v>30</v>
      </c>
      <c r="B140" s="260" t="s">
        <v>26</v>
      </c>
      <c r="C140" s="261"/>
      <c r="D140" s="31" t="s">
        <v>31</v>
      </c>
      <c r="E140" s="76" t="s">
        <v>51</v>
      </c>
      <c r="F140" s="101" t="s">
        <v>31</v>
      </c>
    </row>
    <row r="141" spans="1:6" ht="15" customHeight="1">
      <c r="A141" s="24" t="s">
        <v>52</v>
      </c>
      <c r="B141" s="87">
        <v>1296</v>
      </c>
      <c r="C141" s="26" t="s">
        <v>10</v>
      </c>
      <c r="D141" s="79">
        <f>D76+1</f>
        <v>42677</v>
      </c>
      <c r="E141" s="28">
        <f aca="true" t="shared" si="18" ref="E141:F156">D141+1</f>
        <v>42678</v>
      </c>
      <c r="F141" s="102">
        <f t="shared" si="18"/>
        <v>42679</v>
      </c>
    </row>
    <row r="142" spans="1:6" ht="15" customHeight="1" thickBot="1">
      <c r="A142" s="14" t="str">
        <f aca="true" t="shared" si="19" ref="A142:A158">A141</f>
        <v>Reverence</v>
      </c>
      <c r="B142" s="15">
        <v>1297</v>
      </c>
      <c r="C142" s="16" t="s">
        <v>10</v>
      </c>
      <c r="D142" s="93">
        <f>D141+3</f>
        <v>42680</v>
      </c>
      <c r="E142" s="17">
        <f t="shared" si="18"/>
        <v>42681</v>
      </c>
      <c r="F142" s="103">
        <f t="shared" si="18"/>
        <v>42682</v>
      </c>
    </row>
    <row r="143" spans="1:6" ht="15" customHeight="1">
      <c r="A143" s="24" t="str">
        <f t="shared" si="19"/>
        <v>Reverence</v>
      </c>
      <c r="B143" s="25">
        <v>1298</v>
      </c>
      <c r="C143" s="26" t="s">
        <v>10</v>
      </c>
      <c r="D143" s="79">
        <f>D141+7</f>
        <v>42684</v>
      </c>
      <c r="E143" s="28">
        <f t="shared" si="18"/>
        <v>42685</v>
      </c>
      <c r="F143" s="102">
        <f t="shared" si="18"/>
        <v>42686</v>
      </c>
    </row>
    <row r="144" spans="1:6" ht="15" customHeight="1" thickBot="1">
      <c r="A144" s="24" t="str">
        <f t="shared" si="19"/>
        <v>Reverence</v>
      </c>
      <c r="B144" s="15">
        <v>1299</v>
      </c>
      <c r="C144" s="16" t="s">
        <v>10</v>
      </c>
      <c r="D144" s="79">
        <f>D142+7</f>
        <v>42687</v>
      </c>
      <c r="E144" s="28">
        <f t="shared" si="18"/>
        <v>42688</v>
      </c>
      <c r="F144" s="102">
        <f t="shared" si="18"/>
        <v>42689</v>
      </c>
    </row>
    <row r="145" spans="1:6" ht="15" customHeight="1">
      <c r="A145" s="8" t="str">
        <f t="shared" si="19"/>
        <v>Reverence</v>
      </c>
      <c r="B145" s="25">
        <v>1300</v>
      </c>
      <c r="C145" s="10" t="s">
        <v>10</v>
      </c>
      <c r="D145" s="90">
        <f>D144+4</f>
        <v>42691</v>
      </c>
      <c r="E145" s="12">
        <f t="shared" si="18"/>
        <v>42692</v>
      </c>
      <c r="F145" s="104">
        <f t="shared" si="18"/>
        <v>42693</v>
      </c>
    </row>
    <row r="146" spans="1:6" ht="15" customHeight="1" thickBot="1">
      <c r="A146" s="14" t="str">
        <f t="shared" si="19"/>
        <v>Reverence</v>
      </c>
      <c r="B146" s="15">
        <v>1301</v>
      </c>
      <c r="C146" s="16" t="s">
        <v>10</v>
      </c>
      <c r="D146" s="93">
        <f aca="true" t="shared" si="20" ref="D146:D152">D144+7</f>
        <v>42694</v>
      </c>
      <c r="E146" s="17">
        <f t="shared" si="18"/>
        <v>42695</v>
      </c>
      <c r="F146" s="103">
        <f t="shared" si="18"/>
        <v>42696</v>
      </c>
    </row>
    <row r="147" spans="1:7" ht="15" customHeight="1">
      <c r="A147" s="24" t="str">
        <f t="shared" si="19"/>
        <v>Reverence</v>
      </c>
      <c r="B147" s="25">
        <v>1302</v>
      </c>
      <c r="C147" s="10" t="s">
        <v>10</v>
      </c>
      <c r="D147" s="79">
        <f t="shared" si="20"/>
        <v>42698</v>
      </c>
      <c r="E147" s="28">
        <f t="shared" si="18"/>
        <v>42699</v>
      </c>
      <c r="F147" s="102">
        <f t="shared" si="18"/>
        <v>42700</v>
      </c>
      <c r="G147" s="75"/>
    </row>
    <row r="148" spans="1:6" ht="15" customHeight="1" thickBot="1">
      <c r="A148" s="14" t="str">
        <f t="shared" si="19"/>
        <v>Reverence</v>
      </c>
      <c r="B148" s="15">
        <v>1303</v>
      </c>
      <c r="C148" s="16" t="s">
        <v>10</v>
      </c>
      <c r="D148" s="93">
        <f t="shared" si="20"/>
        <v>42701</v>
      </c>
      <c r="E148" s="17">
        <f t="shared" si="18"/>
        <v>42702</v>
      </c>
      <c r="F148" s="103">
        <f t="shared" si="18"/>
        <v>42703</v>
      </c>
    </row>
    <row r="149" spans="1:6" ht="15" customHeight="1">
      <c r="A149" s="24" t="str">
        <f t="shared" si="19"/>
        <v>Reverence</v>
      </c>
      <c r="B149" s="25">
        <v>1304</v>
      </c>
      <c r="C149" s="10" t="s">
        <v>10</v>
      </c>
      <c r="D149" s="79">
        <f t="shared" si="20"/>
        <v>42705</v>
      </c>
      <c r="E149" s="28">
        <f t="shared" si="18"/>
        <v>42706</v>
      </c>
      <c r="F149" s="102">
        <f t="shared" si="18"/>
        <v>42707</v>
      </c>
    </row>
    <row r="150" spans="1:6" ht="15" customHeight="1" thickBot="1">
      <c r="A150" s="14" t="str">
        <f t="shared" si="19"/>
        <v>Reverence</v>
      </c>
      <c r="B150" s="15">
        <v>1305</v>
      </c>
      <c r="C150" s="16" t="s">
        <v>10</v>
      </c>
      <c r="D150" s="93">
        <f t="shared" si="20"/>
        <v>42708</v>
      </c>
      <c r="E150" s="17">
        <f t="shared" si="18"/>
        <v>42709</v>
      </c>
      <c r="F150" s="103">
        <f t="shared" si="18"/>
        <v>42710</v>
      </c>
    </row>
    <row r="151" spans="1:6" ht="15" customHeight="1">
      <c r="A151" s="8" t="str">
        <f t="shared" si="19"/>
        <v>Reverence</v>
      </c>
      <c r="B151" s="25">
        <v>1306</v>
      </c>
      <c r="C151" s="10" t="s">
        <v>10</v>
      </c>
      <c r="D151" s="90">
        <f t="shared" si="20"/>
        <v>42712</v>
      </c>
      <c r="E151" s="12">
        <f t="shared" si="18"/>
        <v>42713</v>
      </c>
      <c r="F151" s="104">
        <f t="shared" si="18"/>
        <v>42714</v>
      </c>
    </row>
    <row r="152" spans="1:6" ht="15" customHeight="1" thickBot="1">
      <c r="A152" s="14" t="str">
        <f t="shared" si="19"/>
        <v>Reverence</v>
      </c>
      <c r="B152" s="15">
        <v>1307</v>
      </c>
      <c r="C152" s="16" t="s">
        <v>10</v>
      </c>
      <c r="D152" s="93">
        <f t="shared" si="20"/>
        <v>42715</v>
      </c>
      <c r="E152" s="17">
        <f t="shared" si="18"/>
        <v>42716</v>
      </c>
      <c r="F152" s="103">
        <f t="shared" si="18"/>
        <v>42717</v>
      </c>
    </row>
    <row r="153" spans="1:6" ht="15" customHeight="1">
      <c r="A153" s="24" t="str">
        <f t="shared" si="19"/>
        <v>Reverence</v>
      </c>
      <c r="B153" s="25">
        <v>1308</v>
      </c>
      <c r="C153" s="10" t="s">
        <v>10</v>
      </c>
      <c r="D153" s="79">
        <f>D152+4</f>
        <v>42719</v>
      </c>
      <c r="E153" s="28">
        <f t="shared" si="18"/>
        <v>42720</v>
      </c>
      <c r="F153" s="102">
        <f t="shared" si="18"/>
        <v>42721</v>
      </c>
    </row>
    <row r="154" spans="1:6" ht="15" customHeight="1" thickBot="1">
      <c r="A154" s="14" t="str">
        <f t="shared" si="19"/>
        <v>Reverence</v>
      </c>
      <c r="B154" s="15">
        <v>1309</v>
      </c>
      <c r="C154" s="16" t="s">
        <v>10</v>
      </c>
      <c r="D154" s="93">
        <f>D152+7</f>
        <v>42722</v>
      </c>
      <c r="E154" s="17">
        <f t="shared" si="18"/>
        <v>42723</v>
      </c>
      <c r="F154" s="103">
        <f t="shared" si="18"/>
        <v>42724</v>
      </c>
    </row>
    <row r="155" spans="1:6" ht="15" customHeight="1">
      <c r="A155" s="24" t="str">
        <f t="shared" si="19"/>
        <v>Reverence</v>
      </c>
      <c r="B155" s="25">
        <v>1310</v>
      </c>
      <c r="C155" s="10" t="s">
        <v>10</v>
      </c>
      <c r="D155" s="79">
        <f>D153+7</f>
        <v>42726</v>
      </c>
      <c r="E155" s="28">
        <f t="shared" si="18"/>
        <v>42727</v>
      </c>
      <c r="F155" s="102">
        <f t="shared" si="18"/>
        <v>42728</v>
      </c>
    </row>
    <row r="156" spans="1:6" ht="15" customHeight="1" thickBot="1">
      <c r="A156" s="14" t="str">
        <f t="shared" si="19"/>
        <v>Reverence</v>
      </c>
      <c r="B156" s="15">
        <v>1311</v>
      </c>
      <c r="C156" s="16" t="s">
        <v>10</v>
      </c>
      <c r="D156" s="93">
        <f>D154+7</f>
        <v>42729</v>
      </c>
      <c r="E156" s="17">
        <f t="shared" si="18"/>
        <v>42730</v>
      </c>
      <c r="F156" s="103">
        <f t="shared" si="18"/>
        <v>42731</v>
      </c>
    </row>
    <row r="157" spans="1:6" ht="15" customHeight="1">
      <c r="A157" s="24" t="str">
        <f t="shared" si="19"/>
        <v>Reverence</v>
      </c>
      <c r="B157" s="25">
        <v>1312</v>
      </c>
      <c r="C157" s="10" t="s">
        <v>10</v>
      </c>
      <c r="D157" s="79">
        <f>D155+7</f>
        <v>42733</v>
      </c>
      <c r="E157" s="28">
        <f>D157+1</f>
        <v>42734</v>
      </c>
      <c r="F157" s="102">
        <f>E157+1</f>
        <v>42735</v>
      </c>
    </row>
    <row r="158" spans="1:6" ht="15" customHeight="1" thickBot="1">
      <c r="A158" s="14" t="str">
        <f t="shared" si="19"/>
        <v>Reverence</v>
      </c>
      <c r="B158" s="15">
        <v>1313</v>
      </c>
      <c r="C158" s="16" t="s">
        <v>10</v>
      </c>
      <c r="D158" s="93">
        <f>D156+7</f>
        <v>42736</v>
      </c>
      <c r="E158" s="17">
        <f>D158+1</f>
        <v>42737</v>
      </c>
      <c r="F158" s="103">
        <f>E158+1</f>
        <v>42738</v>
      </c>
    </row>
    <row r="159" spans="1:6" ht="21.75" customHeight="1" thickBot="1">
      <c r="A159" s="280" t="s">
        <v>53</v>
      </c>
      <c r="B159" s="281"/>
      <c r="C159" s="281"/>
      <c r="D159" s="281"/>
      <c r="E159" s="282"/>
      <c r="F159" s="2"/>
    </row>
    <row r="160" spans="1:5" s="2" customFormat="1" ht="20.25" customHeight="1" thickBot="1">
      <c r="A160" s="8" t="s">
        <v>30</v>
      </c>
      <c r="B160" s="260" t="s">
        <v>26</v>
      </c>
      <c r="C160" s="244"/>
      <c r="D160" s="105" t="s">
        <v>54</v>
      </c>
      <c r="E160" s="7" t="s">
        <v>55</v>
      </c>
    </row>
    <row r="161" spans="1:5" s="2" customFormat="1" ht="14.25" customHeight="1">
      <c r="A161" s="3" t="s">
        <v>23</v>
      </c>
      <c r="B161" s="19">
        <f>B37-1</f>
        <v>1622</v>
      </c>
      <c r="C161" s="10" t="s">
        <v>56</v>
      </c>
      <c r="D161" s="90">
        <f>D56+2</f>
        <v>42676</v>
      </c>
      <c r="E161" s="13">
        <f aca="true" t="shared" si="21" ref="E161:E178">D161+1</f>
        <v>42677</v>
      </c>
    </row>
    <row r="162" spans="1:5" s="2" customFormat="1" ht="14.25" customHeight="1" thickBot="1">
      <c r="A162" s="106" t="s">
        <v>57</v>
      </c>
      <c r="B162" s="107">
        <v>1657</v>
      </c>
      <c r="C162" s="16" t="s">
        <v>10</v>
      </c>
      <c r="D162" s="93">
        <f>D161+4</f>
        <v>42680</v>
      </c>
      <c r="E162" s="18">
        <f>D162+2</f>
        <v>42682</v>
      </c>
    </row>
    <row r="163" spans="1:5" s="2" customFormat="1" ht="14.25" customHeight="1">
      <c r="A163" s="108" t="s">
        <v>20</v>
      </c>
      <c r="B163" s="109">
        <f>B39-1</f>
        <v>128</v>
      </c>
      <c r="C163" s="10" t="s">
        <v>56</v>
      </c>
      <c r="D163" s="90">
        <f>D161+7</f>
        <v>42683</v>
      </c>
      <c r="E163" s="13">
        <f t="shared" si="21"/>
        <v>42684</v>
      </c>
    </row>
    <row r="164" spans="1:5" s="2" customFormat="1" ht="14.25" customHeight="1" thickBot="1">
      <c r="A164" s="110" t="s">
        <v>58</v>
      </c>
      <c r="B164" s="107">
        <v>1661</v>
      </c>
      <c r="C164" s="16" t="s">
        <v>10</v>
      </c>
      <c r="D164" s="93">
        <f>D162+7</f>
        <v>42687</v>
      </c>
      <c r="E164" s="18">
        <f>D164+2</f>
        <v>42689</v>
      </c>
    </row>
    <row r="165" spans="1:5" s="2" customFormat="1" ht="14.25" customHeight="1">
      <c r="A165" s="8" t="str">
        <f>A161</f>
        <v>METHI BHUM</v>
      </c>
      <c r="B165" s="19">
        <f>B161+3</f>
        <v>1625</v>
      </c>
      <c r="C165" s="10" t="s">
        <v>56</v>
      </c>
      <c r="D165" s="90">
        <f>D161+14</f>
        <v>42690</v>
      </c>
      <c r="E165" s="13">
        <f t="shared" si="21"/>
        <v>42691</v>
      </c>
    </row>
    <row r="166" spans="1:5" s="2" customFormat="1" ht="14.25" customHeight="1" thickBot="1">
      <c r="A166" s="110" t="s">
        <v>59</v>
      </c>
      <c r="B166" s="107">
        <v>1671</v>
      </c>
      <c r="C166" s="16" t="s">
        <v>10</v>
      </c>
      <c r="D166" s="93">
        <f aca="true" t="shared" si="22" ref="D166:D172">D164+7</f>
        <v>42694</v>
      </c>
      <c r="E166" s="18">
        <f>D166+2</f>
        <v>42696</v>
      </c>
    </row>
    <row r="167" spans="1:5" s="2" customFormat="1" ht="14.25" customHeight="1">
      <c r="A167" s="8" t="str">
        <f>A163</f>
        <v>DANU BHUM</v>
      </c>
      <c r="B167" s="19">
        <f>B163+3</f>
        <v>131</v>
      </c>
      <c r="C167" s="10" t="s">
        <v>56</v>
      </c>
      <c r="D167" s="90">
        <f t="shared" si="22"/>
        <v>42697</v>
      </c>
      <c r="E167" s="13">
        <f t="shared" si="21"/>
        <v>42698</v>
      </c>
    </row>
    <row r="168" spans="1:5" s="2" customFormat="1" ht="14.25" customHeight="1" thickBot="1">
      <c r="A168" s="110" t="s">
        <v>60</v>
      </c>
      <c r="B168" s="107">
        <v>1663</v>
      </c>
      <c r="C168" s="16" t="s">
        <v>10</v>
      </c>
      <c r="D168" s="93">
        <f t="shared" si="22"/>
        <v>42701</v>
      </c>
      <c r="E168" s="18">
        <f>D168+2</f>
        <v>42703</v>
      </c>
    </row>
    <row r="169" spans="1:5" s="2" customFormat="1" ht="14.25" customHeight="1">
      <c r="A169" s="8" t="str">
        <f>A161</f>
        <v>METHI BHUM</v>
      </c>
      <c r="B169" s="19">
        <f>B165+3</f>
        <v>1628</v>
      </c>
      <c r="C169" s="10" t="s">
        <v>56</v>
      </c>
      <c r="D169" s="90">
        <f t="shared" si="22"/>
        <v>42704</v>
      </c>
      <c r="E169" s="13">
        <f t="shared" si="21"/>
        <v>42705</v>
      </c>
    </row>
    <row r="170" spans="1:5" s="2" customFormat="1" ht="14.25" customHeight="1" thickBot="1">
      <c r="A170" s="110" t="str">
        <f>A162</f>
        <v>SITC MOJI</v>
      </c>
      <c r="B170" s="107">
        <v>1663</v>
      </c>
      <c r="C170" s="16" t="s">
        <v>10</v>
      </c>
      <c r="D170" s="93">
        <f t="shared" si="22"/>
        <v>42708</v>
      </c>
      <c r="E170" s="18">
        <f>D170+2</f>
        <v>42710</v>
      </c>
    </row>
    <row r="171" spans="1:5" s="2" customFormat="1" ht="14.25" customHeight="1">
      <c r="A171" s="108" t="str">
        <f>A163</f>
        <v>DANU BHUM</v>
      </c>
      <c r="B171" s="19">
        <f>B167+3</f>
        <v>134</v>
      </c>
      <c r="C171" s="10" t="s">
        <v>56</v>
      </c>
      <c r="D171" s="90">
        <f t="shared" si="22"/>
        <v>42711</v>
      </c>
      <c r="E171" s="13">
        <f t="shared" si="21"/>
        <v>42712</v>
      </c>
    </row>
    <row r="172" spans="1:5" s="2" customFormat="1" ht="14.25" customHeight="1" thickBot="1">
      <c r="A172" s="110" t="str">
        <f>A164</f>
        <v>ULTIMA</v>
      </c>
      <c r="B172" s="107">
        <v>1667</v>
      </c>
      <c r="C172" s="16" t="s">
        <v>10</v>
      </c>
      <c r="D172" s="93">
        <f t="shared" si="22"/>
        <v>42715</v>
      </c>
      <c r="E172" s="18">
        <f t="shared" si="21"/>
        <v>42716</v>
      </c>
    </row>
    <row r="173" spans="1:5" s="2" customFormat="1" ht="14.25" customHeight="1">
      <c r="A173" s="8" t="str">
        <f>A169</f>
        <v>METHI BHUM</v>
      </c>
      <c r="B173" s="19">
        <f>B169+3</f>
        <v>1631</v>
      </c>
      <c r="C173" s="10" t="s">
        <v>56</v>
      </c>
      <c r="D173" s="90">
        <f>D169+14</f>
        <v>42718</v>
      </c>
      <c r="E173" s="13">
        <f t="shared" si="21"/>
        <v>42719</v>
      </c>
    </row>
    <row r="174" spans="1:5" s="2" customFormat="1" ht="14.25" customHeight="1" thickBot="1">
      <c r="A174" s="110" t="str">
        <f>A166</f>
        <v>SITC YANTAI</v>
      </c>
      <c r="B174" s="107">
        <v>1679</v>
      </c>
      <c r="C174" s="16" t="s">
        <v>10</v>
      </c>
      <c r="D174" s="93">
        <f>D172+7</f>
        <v>42722</v>
      </c>
      <c r="E174" s="18">
        <f t="shared" si="21"/>
        <v>42723</v>
      </c>
    </row>
    <row r="175" spans="1:5" s="2" customFormat="1" ht="14.25" customHeight="1">
      <c r="A175" s="8" t="str">
        <f>A171</f>
        <v>DANU BHUM</v>
      </c>
      <c r="B175" s="19">
        <f>B171+3</f>
        <v>137</v>
      </c>
      <c r="C175" s="10" t="s">
        <v>56</v>
      </c>
      <c r="D175" s="90">
        <f>D173+7</f>
        <v>42725</v>
      </c>
      <c r="E175" s="13">
        <f t="shared" si="21"/>
        <v>42726</v>
      </c>
    </row>
    <row r="176" spans="1:5" s="2" customFormat="1" ht="14.25" customHeight="1" thickBot="1">
      <c r="A176" s="110" t="str">
        <f>A168</f>
        <v>DIGNITY C</v>
      </c>
      <c r="B176" s="107">
        <v>1669</v>
      </c>
      <c r="C176" s="16" t="s">
        <v>10</v>
      </c>
      <c r="D176" s="93">
        <f>D174+7</f>
        <v>42729</v>
      </c>
      <c r="E176" s="18">
        <f t="shared" si="21"/>
        <v>42730</v>
      </c>
    </row>
    <row r="177" spans="1:6" ht="14.25" customHeight="1">
      <c r="A177" s="8" t="str">
        <f>A173</f>
        <v>METHI BHUM</v>
      </c>
      <c r="B177" s="19">
        <f>B173+3</f>
        <v>1634</v>
      </c>
      <c r="C177" s="10" t="s">
        <v>56</v>
      </c>
      <c r="D177" s="90">
        <f>D175+7</f>
        <v>42732</v>
      </c>
      <c r="E177" s="13">
        <f t="shared" si="21"/>
        <v>42733</v>
      </c>
      <c r="F177" s="2"/>
    </row>
    <row r="178" spans="1:6" ht="14.25" customHeight="1" thickBot="1">
      <c r="A178" s="110" t="str">
        <f>A162</f>
        <v>SITC MOJI</v>
      </c>
      <c r="B178" s="107" t="s">
        <v>61</v>
      </c>
      <c r="C178" s="16" t="s">
        <v>10</v>
      </c>
      <c r="D178" s="93">
        <f>D176+7</f>
        <v>42736</v>
      </c>
      <c r="E178" s="18">
        <f t="shared" si="21"/>
        <v>42737</v>
      </c>
      <c r="F178" s="2"/>
    </row>
    <row r="179" spans="1:6" ht="24.75" customHeight="1" thickBot="1">
      <c r="A179" s="273" t="s">
        <v>62</v>
      </c>
      <c r="B179" s="283"/>
      <c r="C179" s="283"/>
      <c r="D179" s="283"/>
      <c r="E179" s="283"/>
      <c r="F179" s="284"/>
    </row>
    <row r="180" spans="1:6" ht="19.5" customHeight="1" thickBot="1">
      <c r="A180" s="8" t="s">
        <v>30</v>
      </c>
      <c r="B180" s="260" t="s">
        <v>26</v>
      </c>
      <c r="C180" s="244"/>
      <c r="D180" s="105" t="s">
        <v>63</v>
      </c>
      <c r="E180" s="5" t="s">
        <v>64</v>
      </c>
      <c r="F180" s="111" t="s">
        <v>32</v>
      </c>
    </row>
    <row r="181" spans="1:6" ht="14.25" customHeight="1">
      <c r="A181" s="8" t="str">
        <f>A76</f>
        <v>EASLINE BUSAN</v>
      </c>
      <c r="B181" s="112">
        <f>B76</f>
        <v>1644</v>
      </c>
      <c r="C181" s="113" t="s">
        <v>10</v>
      </c>
      <c r="D181" s="90">
        <f>D76-1</f>
        <v>42675</v>
      </c>
      <c r="E181" s="12">
        <f>D181+3</f>
        <v>42678</v>
      </c>
      <c r="F181" s="104">
        <f>D181+4</f>
        <v>42679</v>
      </c>
    </row>
    <row r="182" spans="1:6" ht="14.25" customHeight="1">
      <c r="A182" s="24" t="s">
        <v>65</v>
      </c>
      <c r="B182" s="114">
        <v>8645</v>
      </c>
      <c r="C182" s="115" t="s">
        <v>10</v>
      </c>
      <c r="D182" s="79">
        <f>D181+3</f>
        <v>42678</v>
      </c>
      <c r="E182" s="28">
        <f>D182+3</f>
        <v>42681</v>
      </c>
      <c r="F182" s="102"/>
    </row>
    <row r="183" spans="1:6" ht="14.25" customHeight="1" thickBot="1">
      <c r="A183" s="92" t="str">
        <f>A80</f>
        <v>ISARA BHUM</v>
      </c>
      <c r="B183" s="116">
        <f>B80</f>
        <v>1645</v>
      </c>
      <c r="C183" s="117" t="s">
        <v>10</v>
      </c>
      <c r="D183" s="93">
        <f>D181+4</f>
        <v>42679</v>
      </c>
      <c r="E183" s="17">
        <f>D183+3</f>
        <v>42682</v>
      </c>
      <c r="F183" s="118"/>
    </row>
    <row r="184" spans="1:6" ht="14.25" customHeight="1">
      <c r="A184" s="8" t="str">
        <f>A83</f>
        <v>EASLINE BUSAN</v>
      </c>
      <c r="B184" s="112">
        <f>B83</f>
        <v>1645</v>
      </c>
      <c r="C184" s="113" t="s">
        <v>10</v>
      </c>
      <c r="D184" s="90">
        <f>D181+7</f>
        <v>42682</v>
      </c>
      <c r="E184" s="12">
        <f>E181+7</f>
        <v>42685</v>
      </c>
      <c r="F184" s="104">
        <f>F181+7</f>
        <v>42686</v>
      </c>
    </row>
    <row r="185" spans="1:6" ht="14.25" customHeight="1">
      <c r="A185" s="24" t="s">
        <v>65</v>
      </c>
      <c r="B185" s="119">
        <f>B182+1</f>
        <v>8646</v>
      </c>
      <c r="C185" s="115" t="s">
        <v>10</v>
      </c>
      <c r="D185" s="79">
        <f>D182+7</f>
        <v>42685</v>
      </c>
      <c r="E185" s="28">
        <f>E182+7</f>
        <v>42688</v>
      </c>
      <c r="F185" s="102"/>
    </row>
    <row r="186" spans="1:6" ht="14.25" customHeight="1" thickBot="1">
      <c r="A186" s="14" t="str">
        <f>A87</f>
        <v>SITC KWANGYANG</v>
      </c>
      <c r="B186" s="120">
        <f>B87</f>
        <v>1655</v>
      </c>
      <c r="C186" s="121" t="s">
        <v>10</v>
      </c>
      <c r="D186" s="93">
        <f>D183+7</f>
        <v>42686</v>
      </c>
      <c r="E186" s="17">
        <f aca="true" t="shared" si="23" ref="E186:E195">E183+7</f>
        <v>42689</v>
      </c>
      <c r="F186" s="103"/>
    </row>
    <row r="187" spans="1:6" ht="14.25" customHeight="1">
      <c r="A187" s="8" t="str">
        <f>A90</f>
        <v>EASLINE BUSAN</v>
      </c>
      <c r="B187" s="112">
        <f>B90</f>
        <v>1646</v>
      </c>
      <c r="C187" s="113" t="s">
        <v>10</v>
      </c>
      <c r="D187" s="90">
        <f aca="true" t="shared" si="24" ref="D187:D195">D184+7</f>
        <v>42689</v>
      </c>
      <c r="E187" s="12">
        <f t="shared" si="23"/>
        <v>42692</v>
      </c>
      <c r="F187" s="104">
        <f>F184+7</f>
        <v>42693</v>
      </c>
    </row>
    <row r="188" spans="1:6" ht="14.25" customHeight="1">
      <c r="A188" s="24" t="str">
        <f>A185</f>
        <v>TAI PING</v>
      </c>
      <c r="B188" s="119">
        <f>B185+1</f>
        <v>8647</v>
      </c>
      <c r="C188" s="115" t="s">
        <v>10</v>
      </c>
      <c r="D188" s="79">
        <f t="shared" si="24"/>
        <v>42692</v>
      </c>
      <c r="E188" s="28">
        <f t="shared" si="23"/>
        <v>42695</v>
      </c>
      <c r="F188" s="102"/>
    </row>
    <row r="189" spans="1:6" ht="14.25" customHeight="1" thickBot="1">
      <c r="A189" s="14" t="str">
        <f>A94</f>
        <v>ISARA BHUM</v>
      </c>
      <c r="B189" s="120">
        <f>B94</f>
        <v>1647</v>
      </c>
      <c r="C189" s="117" t="s">
        <v>10</v>
      </c>
      <c r="D189" s="93">
        <f t="shared" si="24"/>
        <v>42693</v>
      </c>
      <c r="E189" s="17">
        <f t="shared" si="23"/>
        <v>42696</v>
      </c>
      <c r="F189" s="103"/>
    </row>
    <row r="190" spans="1:6" ht="14.25" customHeight="1">
      <c r="A190" s="8" t="str">
        <f>A97</f>
        <v>EASLINE BUSAN</v>
      </c>
      <c r="B190" s="112">
        <f>B97</f>
        <v>1647</v>
      </c>
      <c r="C190" s="113" t="s">
        <v>10</v>
      </c>
      <c r="D190" s="90">
        <f t="shared" si="24"/>
        <v>42696</v>
      </c>
      <c r="E190" s="12">
        <f t="shared" si="23"/>
        <v>42699</v>
      </c>
      <c r="F190" s="104">
        <f>F187+7</f>
        <v>42700</v>
      </c>
    </row>
    <row r="191" spans="1:6" ht="14.25" customHeight="1">
      <c r="A191" s="24" t="str">
        <f>A188</f>
        <v>TAI PING</v>
      </c>
      <c r="B191" s="119">
        <f>B188+1</f>
        <v>8648</v>
      </c>
      <c r="C191" s="115" t="s">
        <v>10</v>
      </c>
      <c r="D191" s="79">
        <f t="shared" si="24"/>
        <v>42699</v>
      </c>
      <c r="E191" s="28">
        <f t="shared" si="23"/>
        <v>42702</v>
      </c>
      <c r="F191" s="102"/>
    </row>
    <row r="192" spans="1:6" ht="14.25" customHeight="1" thickBot="1">
      <c r="A192" s="14" t="str">
        <f>A101</f>
        <v>SITC KWANGYANG</v>
      </c>
      <c r="B192" s="120">
        <f>B101</f>
        <v>1657</v>
      </c>
      <c r="C192" s="117" t="s">
        <v>10</v>
      </c>
      <c r="D192" s="93">
        <f t="shared" si="24"/>
        <v>42700</v>
      </c>
      <c r="E192" s="17">
        <f t="shared" si="23"/>
        <v>42703</v>
      </c>
      <c r="F192" s="103"/>
    </row>
    <row r="193" spans="1:6" ht="14.25" customHeight="1">
      <c r="A193" s="8" t="str">
        <f>A97</f>
        <v>EASLINE BUSAN</v>
      </c>
      <c r="B193" s="112">
        <f>B104</f>
        <v>1648</v>
      </c>
      <c r="C193" s="113" t="s">
        <v>10</v>
      </c>
      <c r="D193" s="90">
        <f t="shared" si="24"/>
        <v>42703</v>
      </c>
      <c r="E193" s="12">
        <f t="shared" si="23"/>
        <v>42706</v>
      </c>
      <c r="F193" s="104">
        <f>F190+7</f>
        <v>42707</v>
      </c>
    </row>
    <row r="194" spans="1:6" ht="14.25" customHeight="1">
      <c r="A194" s="24" t="str">
        <f>A191</f>
        <v>TAI PING</v>
      </c>
      <c r="B194" s="119">
        <f>B191+1</f>
        <v>8649</v>
      </c>
      <c r="C194" s="115" t="s">
        <v>10</v>
      </c>
      <c r="D194" s="79">
        <f t="shared" si="24"/>
        <v>42706</v>
      </c>
      <c r="E194" s="28">
        <f t="shared" si="23"/>
        <v>42709</v>
      </c>
      <c r="F194" s="102"/>
    </row>
    <row r="195" spans="1:6" ht="14.25" customHeight="1" thickBot="1">
      <c r="A195" s="14" t="str">
        <f>A108</f>
        <v>ISARA BHUM</v>
      </c>
      <c r="B195" s="120">
        <f>B108</f>
        <v>1649</v>
      </c>
      <c r="C195" s="117" t="s">
        <v>10</v>
      </c>
      <c r="D195" s="93">
        <f t="shared" si="24"/>
        <v>42707</v>
      </c>
      <c r="E195" s="17">
        <f t="shared" si="23"/>
        <v>42710</v>
      </c>
      <c r="F195" s="103"/>
    </row>
    <row r="196" spans="1:6" ht="14.25" customHeight="1">
      <c r="A196" s="8" t="str">
        <f>A97</f>
        <v>EASLINE BUSAN</v>
      </c>
      <c r="B196" s="112">
        <f>B15</f>
        <v>1649</v>
      </c>
      <c r="C196" s="113" t="s">
        <v>10</v>
      </c>
      <c r="D196" s="90">
        <f>D193+7</f>
        <v>42710</v>
      </c>
      <c r="E196" s="12">
        <f>E193+7</f>
        <v>42713</v>
      </c>
      <c r="F196" s="104">
        <f>F193+7</f>
        <v>42714</v>
      </c>
    </row>
    <row r="197" spans="1:6" ht="14.25" customHeight="1">
      <c r="A197" s="24" t="str">
        <f>A194</f>
        <v>TAI PING</v>
      </c>
      <c r="B197" s="119">
        <f>B194+1</f>
        <v>8650</v>
      </c>
      <c r="C197" s="115" t="s">
        <v>10</v>
      </c>
      <c r="D197" s="79">
        <f>D194+7</f>
        <v>42713</v>
      </c>
      <c r="E197" s="28">
        <f>E194+7</f>
        <v>42716</v>
      </c>
      <c r="F197" s="102"/>
    </row>
    <row r="198" spans="1:6" ht="14.25" customHeight="1" thickBot="1">
      <c r="A198" s="14" t="str">
        <f>A115</f>
        <v>SITC KWANGYANG</v>
      </c>
      <c r="B198" s="120">
        <f>B115</f>
        <v>1659</v>
      </c>
      <c r="C198" s="117" t="s">
        <v>10</v>
      </c>
      <c r="D198" s="93">
        <f>D195+7</f>
        <v>42714</v>
      </c>
      <c r="E198" s="17">
        <f aca="true" t="shared" si="25" ref="E198:E207">E195+7</f>
        <v>42717</v>
      </c>
      <c r="F198" s="103"/>
    </row>
    <row r="199" spans="1:6" ht="14.25" customHeight="1">
      <c r="A199" s="8" t="str">
        <f>A104</f>
        <v>EASLINE BUSAN</v>
      </c>
      <c r="B199" s="112">
        <f>B17</f>
        <v>1650</v>
      </c>
      <c r="C199" s="113" t="s">
        <v>10</v>
      </c>
      <c r="D199" s="90">
        <f aca="true" t="shared" si="26" ref="D199:D207">D196+7</f>
        <v>42717</v>
      </c>
      <c r="E199" s="12">
        <f t="shared" si="25"/>
        <v>42720</v>
      </c>
      <c r="F199" s="104">
        <f>F196+7</f>
        <v>42721</v>
      </c>
    </row>
    <row r="200" spans="1:6" ht="14.25" customHeight="1">
      <c r="A200" s="24" t="str">
        <f>A197</f>
        <v>TAI PING</v>
      </c>
      <c r="B200" s="119">
        <f>B197+1</f>
        <v>8651</v>
      </c>
      <c r="C200" s="115" t="s">
        <v>10</v>
      </c>
      <c r="D200" s="79">
        <f t="shared" si="26"/>
        <v>42720</v>
      </c>
      <c r="E200" s="28">
        <f t="shared" si="25"/>
        <v>42723</v>
      </c>
      <c r="F200" s="102"/>
    </row>
    <row r="201" spans="1:6" ht="14.25" customHeight="1" thickBot="1">
      <c r="A201" s="14" t="str">
        <f>A122</f>
        <v>ISARA BHUM</v>
      </c>
      <c r="B201" s="120">
        <f>B122</f>
        <v>1651</v>
      </c>
      <c r="C201" s="117" t="s">
        <v>10</v>
      </c>
      <c r="D201" s="93">
        <f t="shared" si="26"/>
        <v>42721</v>
      </c>
      <c r="E201" s="17">
        <f t="shared" si="25"/>
        <v>42724</v>
      </c>
      <c r="F201" s="103"/>
    </row>
    <row r="202" spans="1:6" ht="14.25" customHeight="1">
      <c r="A202" s="8" t="str">
        <f>A111</f>
        <v>EASLINE BUSAN</v>
      </c>
      <c r="B202" s="112">
        <f>B19</f>
        <v>1651</v>
      </c>
      <c r="C202" s="113" t="s">
        <v>10</v>
      </c>
      <c r="D202" s="90">
        <f t="shared" si="26"/>
        <v>42724</v>
      </c>
      <c r="E202" s="12">
        <f t="shared" si="25"/>
        <v>42727</v>
      </c>
      <c r="F202" s="104">
        <f>F199+7</f>
        <v>42728</v>
      </c>
    </row>
    <row r="203" spans="1:6" ht="14.25" customHeight="1">
      <c r="A203" s="24" t="str">
        <f>A200</f>
        <v>TAI PING</v>
      </c>
      <c r="B203" s="119">
        <f>B200+1</f>
        <v>8652</v>
      </c>
      <c r="C203" s="115" t="s">
        <v>10</v>
      </c>
      <c r="D203" s="79">
        <f t="shared" si="26"/>
        <v>42727</v>
      </c>
      <c r="E203" s="28">
        <f t="shared" si="25"/>
        <v>42730</v>
      </c>
      <c r="F203" s="102"/>
    </row>
    <row r="204" spans="1:6" ht="14.25" customHeight="1" thickBot="1">
      <c r="A204" s="14" t="str">
        <f>A129</f>
        <v>SITC KWANGYANG</v>
      </c>
      <c r="B204" s="120">
        <f>B129</f>
        <v>1661</v>
      </c>
      <c r="C204" s="117" t="s">
        <v>10</v>
      </c>
      <c r="D204" s="93">
        <f t="shared" si="26"/>
        <v>42728</v>
      </c>
      <c r="E204" s="17">
        <f t="shared" si="25"/>
        <v>42731</v>
      </c>
      <c r="F204" s="103"/>
    </row>
    <row r="205" spans="1:6" ht="14.25" customHeight="1">
      <c r="A205" s="8" t="str">
        <f>A111</f>
        <v>EASLINE BUSAN</v>
      </c>
      <c r="B205" s="112">
        <f>B21</f>
        <v>1652</v>
      </c>
      <c r="C205" s="113" t="s">
        <v>10</v>
      </c>
      <c r="D205" s="90">
        <f t="shared" si="26"/>
        <v>42731</v>
      </c>
      <c r="E205" s="12">
        <f t="shared" si="25"/>
        <v>42734</v>
      </c>
      <c r="F205" s="104">
        <f>F202+7</f>
        <v>42735</v>
      </c>
    </row>
    <row r="206" spans="1:6" ht="14.25" customHeight="1">
      <c r="A206" s="24" t="str">
        <f>A203</f>
        <v>TAI PING</v>
      </c>
      <c r="B206" s="119">
        <f>B203+1</f>
        <v>8653</v>
      </c>
      <c r="C206" s="115" t="s">
        <v>10</v>
      </c>
      <c r="D206" s="79">
        <f t="shared" si="26"/>
        <v>42734</v>
      </c>
      <c r="E206" s="28">
        <f t="shared" si="25"/>
        <v>42737</v>
      </c>
      <c r="F206" s="102"/>
    </row>
    <row r="207" spans="1:6" ht="14.25" customHeight="1" thickBot="1">
      <c r="A207" s="14" t="str">
        <f>A136</f>
        <v>ISARA BHUM</v>
      </c>
      <c r="B207" s="120">
        <f>B136</f>
        <v>1653</v>
      </c>
      <c r="C207" s="117" t="s">
        <v>10</v>
      </c>
      <c r="D207" s="93">
        <f t="shared" si="26"/>
        <v>42735</v>
      </c>
      <c r="E207" s="17">
        <f t="shared" si="25"/>
        <v>42738</v>
      </c>
      <c r="F207" s="103"/>
    </row>
    <row r="208" spans="1:6" ht="21.75" customHeight="1" thickBot="1">
      <c r="A208" s="245" t="s">
        <v>66</v>
      </c>
      <c r="B208" s="246"/>
      <c r="C208" s="246"/>
      <c r="D208" s="246"/>
      <c r="E208" s="246"/>
      <c r="F208" s="275"/>
    </row>
    <row r="209" spans="1:6" ht="17.25" customHeight="1" thickBot="1">
      <c r="A209" s="30" t="s">
        <v>30</v>
      </c>
      <c r="B209" s="260" t="s">
        <v>26</v>
      </c>
      <c r="C209" s="276"/>
      <c r="D209" s="76" t="s">
        <v>67</v>
      </c>
      <c r="E209" s="76" t="s">
        <v>5</v>
      </c>
      <c r="F209" s="101" t="s">
        <v>32</v>
      </c>
    </row>
    <row r="210" spans="1:6" ht="17.25" customHeight="1">
      <c r="A210" s="24" t="s">
        <v>68</v>
      </c>
      <c r="B210" s="122">
        <v>1622</v>
      </c>
      <c r="C210" s="123" t="s">
        <v>10</v>
      </c>
      <c r="D210" s="28">
        <f>D181-1</f>
        <v>42674</v>
      </c>
      <c r="E210" s="28">
        <f>D210+2</f>
        <v>42676</v>
      </c>
      <c r="F210" s="102"/>
    </row>
    <row r="211" spans="1:6" ht="17.25" customHeight="1">
      <c r="A211" s="24" t="str">
        <f>A5</f>
        <v>EASLINE QINGDAO</v>
      </c>
      <c r="B211" s="54">
        <f>B5</f>
        <v>1644</v>
      </c>
      <c r="C211" s="124" t="s">
        <v>10</v>
      </c>
      <c r="D211" s="28">
        <f>D5+2</f>
        <v>42677</v>
      </c>
      <c r="E211" s="28">
        <f>D211+1</f>
        <v>42678</v>
      </c>
      <c r="F211" s="102">
        <f>F5</f>
        <v>42679</v>
      </c>
    </row>
    <row r="212" spans="1:6" ht="17.25" customHeight="1" hidden="1">
      <c r="A212" s="73" t="s">
        <v>69</v>
      </c>
      <c r="B212" s="25">
        <f>B216</f>
        <v>1645</v>
      </c>
      <c r="C212" s="125" t="s">
        <v>10</v>
      </c>
      <c r="D212" s="28">
        <f>D211+1</f>
        <v>42678</v>
      </c>
      <c r="E212" s="28">
        <f>D212+2</f>
        <v>42680</v>
      </c>
      <c r="F212" s="102"/>
    </row>
    <row r="213" spans="1:6" ht="17.25" customHeight="1">
      <c r="A213" s="24" t="s">
        <v>70</v>
      </c>
      <c r="B213" s="126">
        <v>46</v>
      </c>
      <c r="C213" s="124" t="s">
        <v>10</v>
      </c>
      <c r="D213" s="28">
        <f>D212+1</f>
        <v>42679</v>
      </c>
      <c r="E213" s="28">
        <f>D213+2</f>
        <v>42681</v>
      </c>
      <c r="F213" s="102"/>
    </row>
    <row r="214" spans="1:6" ht="17.25" customHeight="1" thickBot="1">
      <c r="A214" s="92" t="s">
        <v>71</v>
      </c>
      <c r="B214" s="127" t="s">
        <v>72</v>
      </c>
      <c r="C214" s="128" t="s">
        <v>10</v>
      </c>
      <c r="D214" s="17">
        <f>D213+1</f>
        <v>42680</v>
      </c>
      <c r="E214" s="17">
        <f>D214+2</f>
        <v>42682</v>
      </c>
      <c r="F214" s="103"/>
    </row>
    <row r="215" spans="1:6" ht="17.25" customHeight="1">
      <c r="A215" s="24" t="s">
        <v>73</v>
      </c>
      <c r="B215" s="9">
        <f>B210+1</f>
        <v>1623</v>
      </c>
      <c r="C215" s="124" t="s">
        <v>10</v>
      </c>
      <c r="D215" s="12">
        <f>D210+7</f>
        <v>42681</v>
      </c>
      <c r="E215" s="12">
        <f>E210+7</f>
        <v>42683</v>
      </c>
      <c r="F215" s="104"/>
    </row>
    <row r="216" spans="1:6" ht="17.25" customHeight="1">
      <c r="A216" s="73" t="str">
        <f>A7</f>
        <v>EASLINE QINGDAO</v>
      </c>
      <c r="B216" s="25">
        <f>B7</f>
        <v>1645</v>
      </c>
      <c r="C216" s="124" t="s">
        <v>10</v>
      </c>
      <c r="D216" s="28">
        <f aca="true" t="shared" si="27" ref="D216:D223">D211+7</f>
        <v>42684</v>
      </c>
      <c r="E216" s="28">
        <f>D216+1</f>
        <v>42685</v>
      </c>
      <c r="F216" s="102">
        <f>E216+1</f>
        <v>42686</v>
      </c>
    </row>
    <row r="217" spans="1:6" ht="17.25" customHeight="1" hidden="1">
      <c r="A217" s="73" t="str">
        <f>A212</f>
        <v>DOOWOO FAMILY</v>
      </c>
      <c r="B217" s="25">
        <f>B221</f>
        <v>1646</v>
      </c>
      <c r="C217" s="125" t="s">
        <v>10</v>
      </c>
      <c r="D217" s="28">
        <f t="shared" si="27"/>
        <v>42685</v>
      </c>
      <c r="E217" s="28">
        <f>E212+7</f>
        <v>42687</v>
      </c>
      <c r="F217" s="102"/>
    </row>
    <row r="218" spans="1:6" ht="17.25" customHeight="1">
      <c r="A218" s="24" t="s">
        <v>74</v>
      </c>
      <c r="B218" s="80">
        <v>1623</v>
      </c>
      <c r="C218" s="124" t="s">
        <v>10</v>
      </c>
      <c r="D218" s="28">
        <f t="shared" si="27"/>
        <v>42686</v>
      </c>
      <c r="E218" s="28">
        <f>D218+2</f>
        <v>42688</v>
      </c>
      <c r="F218" s="102"/>
    </row>
    <row r="219" spans="1:6" ht="17.25" customHeight="1" thickBot="1">
      <c r="A219" s="92" t="str">
        <f>A214</f>
        <v>QI YUN HE</v>
      </c>
      <c r="B219" s="127">
        <f>B214+2</f>
        <v>485</v>
      </c>
      <c r="C219" s="128" t="s">
        <v>10</v>
      </c>
      <c r="D219" s="17">
        <f t="shared" si="27"/>
        <v>42687</v>
      </c>
      <c r="E219" s="17">
        <f>D219+2</f>
        <v>42689</v>
      </c>
      <c r="F219" s="103"/>
    </row>
    <row r="220" spans="1:6" ht="17.25" customHeight="1">
      <c r="A220" s="89" t="str">
        <f>A210</f>
        <v>SUNNY COSMOS</v>
      </c>
      <c r="B220" s="9">
        <v>1623</v>
      </c>
      <c r="C220" s="124" t="s">
        <v>10</v>
      </c>
      <c r="D220" s="12">
        <f t="shared" si="27"/>
        <v>42688</v>
      </c>
      <c r="E220" s="12">
        <f>E215+7</f>
        <v>42690</v>
      </c>
      <c r="F220" s="104"/>
    </row>
    <row r="221" spans="1:6" ht="17.25" customHeight="1">
      <c r="A221" s="73" t="str">
        <f>A9</f>
        <v>EASLINE QINGDAO</v>
      </c>
      <c r="B221" s="25">
        <f>B9</f>
        <v>1646</v>
      </c>
      <c r="C221" s="124" t="s">
        <v>10</v>
      </c>
      <c r="D221" s="28">
        <f t="shared" si="27"/>
        <v>42691</v>
      </c>
      <c r="E221" s="28">
        <f>D221+1</f>
        <v>42692</v>
      </c>
      <c r="F221" s="102">
        <f>E221+1</f>
        <v>42693</v>
      </c>
    </row>
    <row r="222" spans="1:6" ht="17.25" customHeight="1" hidden="1">
      <c r="A222" s="73" t="str">
        <f>A217</f>
        <v>DOOWOO FAMILY</v>
      </c>
      <c r="B222" s="25">
        <f>B226</f>
        <v>1647</v>
      </c>
      <c r="C222" s="125" t="s">
        <v>10</v>
      </c>
      <c r="D222" s="28">
        <f t="shared" si="27"/>
        <v>42692</v>
      </c>
      <c r="E222" s="28">
        <f>D222+2</f>
        <v>42694</v>
      </c>
      <c r="F222" s="102"/>
    </row>
    <row r="223" spans="1:6" ht="17.25" customHeight="1">
      <c r="A223" s="73" t="str">
        <f>A213</f>
        <v>HEUNG-A AKITA</v>
      </c>
      <c r="B223" s="87">
        <v>47</v>
      </c>
      <c r="C223" s="124" t="s">
        <v>10</v>
      </c>
      <c r="D223" s="28">
        <f t="shared" si="27"/>
        <v>42693</v>
      </c>
      <c r="E223" s="28">
        <f>D223+2</f>
        <v>42695</v>
      </c>
      <c r="F223" s="102"/>
    </row>
    <row r="224" spans="1:6" ht="17.25" customHeight="1" thickBot="1">
      <c r="A224" s="92" t="str">
        <f>A219</f>
        <v>QI YUN HE</v>
      </c>
      <c r="B224" s="127">
        <f>B219+2</f>
        <v>487</v>
      </c>
      <c r="C224" s="128" t="s">
        <v>10</v>
      </c>
      <c r="D224" s="17">
        <f>D223+1</f>
        <v>42694</v>
      </c>
      <c r="E224" s="17">
        <f>D224+2</f>
        <v>42696</v>
      </c>
      <c r="F224" s="103"/>
    </row>
    <row r="225" spans="1:6" ht="17.25" customHeight="1">
      <c r="A225" s="89" t="str">
        <f>A215</f>
        <v>SKY VICTORIA</v>
      </c>
      <c r="B225" s="9">
        <v>1624</v>
      </c>
      <c r="C225" s="124" t="s">
        <v>10</v>
      </c>
      <c r="D225" s="12">
        <f>D222+3</f>
        <v>42695</v>
      </c>
      <c r="E225" s="12">
        <f>D225+2</f>
        <v>42697</v>
      </c>
      <c r="F225" s="104"/>
    </row>
    <row r="226" spans="1:7" ht="17.25" customHeight="1">
      <c r="A226" s="73" t="str">
        <f>A11</f>
        <v>EASLINE QINGDAO</v>
      </c>
      <c r="B226" s="25">
        <f>B11</f>
        <v>1647</v>
      </c>
      <c r="C226" s="124" t="s">
        <v>10</v>
      </c>
      <c r="D226" s="28">
        <f aca="true" t="shared" si="28" ref="D226:D233">D221+7</f>
        <v>42698</v>
      </c>
      <c r="E226" s="28">
        <f>D226+1</f>
        <v>42699</v>
      </c>
      <c r="F226" s="102">
        <f>E226+1</f>
        <v>42700</v>
      </c>
      <c r="G226" s="129"/>
    </row>
    <row r="227" spans="1:7" ht="17.25" customHeight="1" hidden="1">
      <c r="A227" s="73" t="str">
        <f>A222</f>
        <v>DOOWOO FAMILY</v>
      </c>
      <c r="B227" s="25">
        <f>B231</f>
        <v>1648</v>
      </c>
      <c r="C227" s="125" t="s">
        <v>10</v>
      </c>
      <c r="D227" s="28">
        <f t="shared" si="28"/>
        <v>42699</v>
      </c>
      <c r="E227" s="28">
        <f>E222+7</f>
        <v>42701</v>
      </c>
      <c r="F227" s="102"/>
      <c r="G227" s="24"/>
    </row>
    <row r="228" spans="1:7" ht="17.25" customHeight="1">
      <c r="A228" s="73" t="str">
        <f>A218</f>
        <v>ANTIGONI</v>
      </c>
      <c r="B228" s="80">
        <v>1624</v>
      </c>
      <c r="C228" s="124" t="s">
        <v>10</v>
      </c>
      <c r="D228" s="28">
        <f t="shared" si="28"/>
        <v>42700</v>
      </c>
      <c r="E228" s="28">
        <f>D228+2</f>
        <v>42702</v>
      </c>
      <c r="F228" s="102"/>
      <c r="G228" s="130"/>
    </row>
    <row r="229" spans="1:7" ht="17.25" customHeight="1" thickBot="1">
      <c r="A229" s="92" t="str">
        <f>A224</f>
        <v>QI YUN HE</v>
      </c>
      <c r="B229" s="127">
        <f>B224+2</f>
        <v>489</v>
      </c>
      <c r="C229" s="128" t="s">
        <v>10</v>
      </c>
      <c r="D229" s="17">
        <f t="shared" si="28"/>
        <v>42701</v>
      </c>
      <c r="E229" s="17">
        <f>D229+2</f>
        <v>42703</v>
      </c>
      <c r="F229" s="103"/>
      <c r="G229" s="130"/>
    </row>
    <row r="230" spans="1:7" ht="17.25" customHeight="1">
      <c r="A230" s="89" t="str">
        <f>A220</f>
        <v>SUNNY COSMOS</v>
      </c>
      <c r="B230" s="9">
        <v>1624</v>
      </c>
      <c r="C230" s="124" t="s">
        <v>10</v>
      </c>
      <c r="D230" s="12">
        <f t="shared" si="28"/>
        <v>42702</v>
      </c>
      <c r="E230" s="12">
        <f>E225+7</f>
        <v>42704</v>
      </c>
      <c r="F230" s="104"/>
      <c r="G230" s="131"/>
    </row>
    <row r="231" spans="1:7" ht="17.25" customHeight="1">
      <c r="A231" s="73" t="str">
        <f>A13</f>
        <v>EASLINE QINGDAO</v>
      </c>
      <c r="B231" s="25">
        <f>B13</f>
        <v>1648</v>
      </c>
      <c r="C231" s="124" t="s">
        <v>10</v>
      </c>
      <c r="D231" s="28">
        <f t="shared" si="28"/>
        <v>42705</v>
      </c>
      <c r="E231" s="28">
        <f>D231+1</f>
        <v>42706</v>
      </c>
      <c r="F231" s="102">
        <f>E231+1</f>
        <v>42707</v>
      </c>
      <c r="G231" s="130"/>
    </row>
    <row r="232" spans="1:7" ht="17.25" customHeight="1" hidden="1">
      <c r="A232" s="73" t="str">
        <f>A227</f>
        <v>DOOWOO FAMILY</v>
      </c>
      <c r="B232" s="25">
        <f>B236</f>
        <v>1649</v>
      </c>
      <c r="C232" s="125" t="s">
        <v>10</v>
      </c>
      <c r="D232" s="28">
        <f t="shared" si="28"/>
        <v>42706</v>
      </c>
      <c r="E232" s="28">
        <f>D232+2</f>
        <v>42708</v>
      </c>
      <c r="F232" s="102"/>
      <c r="G232" s="130"/>
    </row>
    <row r="233" spans="1:7" ht="17.25" customHeight="1">
      <c r="A233" s="73" t="str">
        <f>A223</f>
        <v>HEUNG-A AKITA</v>
      </c>
      <c r="B233" s="87">
        <v>48</v>
      </c>
      <c r="C233" s="124" t="s">
        <v>10</v>
      </c>
      <c r="D233" s="28">
        <f t="shared" si="28"/>
        <v>42707</v>
      </c>
      <c r="E233" s="28">
        <f>D233+2</f>
        <v>42709</v>
      </c>
      <c r="F233" s="102"/>
      <c r="G233" s="130"/>
    </row>
    <row r="234" spans="1:7" ht="17.25" customHeight="1" thickBot="1">
      <c r="A234" s="92" t="str">
        <f>A229</f>
        <v>QI YUN HE</v>
      </c>
      <c r="B234" s="127">
        <f>B229+2</f>
        <v>491</v>
      </c>
      <c r="C234" s="128" t="s">
        <v>10</v>
      </c>
      <c r="D234" s="17">
        <f>D233+1</f>
        <v>42708</v>
      </c>
      <c r="E234" s="17">
        <f>D234+2</f>
        <v>42710</v>
      </c>
      <c r="F234" s="103"/>
      <c r="G234" s="132"/>
    </row>
    <row r="235" spans="1:7" ht="17.25" customHeight="1">
      <c r="A235" s="24" t="str">
        <f>A225</f>
        <v>SKY VICTORIA</v>
      </c>
      <c r="B235" s="9">
        <v>1625</v>
      </c>
      <c r="C235" s="124" t="s">
        <v>10</v>
      </c>
      <c r="D235" s="12">
        <f>D230+7</f>
        <v>42709</v>
      </c>
      <c r="E235" s="12">
        <f>E230+7</f>
        <v>42711</v>
      </c>
      <c r="F235" s="104"/>
      <c r="G235" s="132"/>
    </row>
    <row r="236" spans="1:7" ht="17.25" customHeight="1">
      <c r="A236" s="73" t="str">
        <f>A15</f>
        <v>EASLINE QINGDAO</v>
      </c>
      <c r="B236" s="25">
        <f>B15</f>
        <v>1649</v>
      </c>
      <c r="C236" s="124" t="s">
        <v>10</v>
      </c>
      <c r="D236" s="28">
        <f aca="true" t="shared" si="29" ref="D236:D243">D231+7</f>
        <v>42712</v>
      </c>
      <c r="E236" s="28">
        <f>D236+1</f>
        <v>42713</v>
      </c>
      <c r="F236" s="102">
        <f>E236+1</f>
        <v>42714</v>
      </c>
      <c r="G236" s="132"/>
    </row>
    <row r="237" spans="1:6" ht="17.25" customHeight="1" hidden="1">
      <c r="A237" s="73" t="str">
        <f>A232</f>
        <v>DOOWOO FAMILY</v>
      </c>
      <c r="B237" s="25">
        <f>B241</f>
        <v>1650</v>
      </c>
      <c r="C237" s="125" t="s">
        <v>10</v>
      </c>
      <c r="D237" s="28">
        <f t="shared" si="29"/>
        <v>42713</v>
      </c>
      <c r="E237" s="28">
        <f>E232+7</f>
        <v>42715</v>
      </c>
      <c r="F237" s="102"/>
    </row>
    <row r="238" spans="1:6" ht="17.25" customHeight="1">
      <c r="A238" s="24" t="str">
        <f>A228</f>
        <v>ANTIGONI</v>
      </c>
      <c r="B238" s="80">
        <v>1625</v>
      </c>
      <c r="C238" s="124" t="s">
        <v>10</v>
      </c>
      <c r="D238" s="28">
        <f t="shared" si="29"/>
        <v>42714</v>
      </c>
      <c r="E238" s="28">
        <f>D238+2</f>
        <v>42716</v>
      </c>
      <c r="F238" s="102"/>
    </row>
    <row r="239" spans="1:6" ht="17.25" customHeight="1" thickBot="1">
      <c r="A239" s="92" t="str">
        <f>A234</f>
        <v>QI YUN HE</v>
      </c>
      <c r="B239" s="127">
        <f>B234+2</f>
        <v>493</v>
      </c>
      <c r="C239" s="128" t="s">
        <v>10</v>
      </c>
      <c r="D239" s="17">
        <f t="shared" si="29"/>
        <v>42715</v>
      </c>
      <c r="E239" s="17">
        <f>D239+2</f>
        <v>42717</v>
      </c>
      <c r="F239" s="103"/>
    </row>
    <row r="240" spans="1:6" ht="17.25" customHeight="1">
      <c r="A240" s="89" t="str">
        <f>A230</f>
        <v>SUNNY COSMOS</v>
      </c>
      <c r="B240" s="9">
        <v>1625</v>
      </c>
      <c r="C240" s="124" t="s">
        <v>10</v>
      </c>
      <c r="D240" s="12">
        <f t="shared" si="29"/>
        <v>42716</v>
      </c>
      <c r="E240" s="12">
        <f>E235+7</f>
        <v>42718</v>
      </c>
      <c r="F240" s="104"/>
    </row>
    <row r="241" spans="1:6" ht="17.25" customHeight="1">
      <c r="A241" s="73" t="str">
        <f>A17</f>
        <v>EASLINE QINGDAO</v>
      </c>
      <c r="B241" s="25">
        <f>B17</f>
        <v>1650</v>
      </c>
      <c r="C241" s="124" t="s">
        <v>10</v>
      </c>
      <c r="D241" s="28">
        <f t="shared" si="29"/>
        <v>42719</v>
      </c>
      <c r="E241" s="28">
        <f>D241+1</f>
        <v>42720</v>
      </c>
      <c r="F241" s="102">
        <f>E241+1</f>
        <v>42721</v>
      </c>
    </row>
    <row r="242" spans="1:6" ht="17.25" customHeight="1" hidden="1">
      <c r="A242" s="73" t="str">
        <f>A237</f>
        <v>DOOWOO FAMILY</v>
      </c>
      <c r="B242" s="25">
        <f>B246</f>
        <v>1651</v>
      </c>
      <c r="C242" s="125" t="s">
        <v>10</v>
      </c>
      <c r="D242" s="28">
        <f t="shared" si="29"/>
        <v>42720</v>
      </c>
      <c r="E242" s="28">
        <f>D242+2</f>
        <v>42722</v>
      </c>
      <c r="F242" s="102"/>
    </row>
    <row r="243" spans="1:6" ht="17.25" customHeight="1">
      <c r="A243" s="73" t="str">
        <f>A233</f>
        <v>HEUNG-A AKITA</v>
      </c>
      <c r="B243" s="87">
        <v>49</v>
      </c>
      <c r="C243" s="124" t="s">
        <v>10</v>
      </c>
      <c r="D243" s="28">
        <f t="shared" si="29"/>
        <v>42721</v>
      </c>
      <c r="E243" s="28">
        <f>D243+2</f>
        <v>42723</v>
      </c>
      <c r="F243" s="102"/>
    </row>
    <row r="244" spans="1:6" ht="17.25" customHeight="1" thickBot="1">
      <c r="A244" s="92" t="str">
        <f>A239</f>
        <v>QI YUN HE</v>
      </c>
      <c r="B244" s="127">
        <f>B239+2</f>
        <v>495</v>
      </c>
      <c r="C244" s="128" t="s">
        <v>10</v>
      </c>
      <c r="D244" s="17">
        <f>D243+1</f>
        <v>42722</v>
      </c>
      <c r="E244" s="17">
        <f>D244+2</f>
        <v>42724</v>
      </c>
      <c r="F244" s="103"/>
    </row>
    <row r="245" spans="1:6" ht="17.25" customHeight="1">
      <c r="A245" s="89" t="str">
        <f>A235</f>
        <v>SKY VICTORIA</v>
      </c>
      <c r="B245" s="9">
        <v>1627</v>
      </c>
      <c r="C245" s="124" t="s">
        <v>10</v>
      </c>
      <c r="D245" s="12">
        <f>D242+3</f>
        <v>42723</v>
      </c>
      <c r="E245" s="12">
        <f>D245+2</f>
        <v>42725</v>
      </c>
      <c r="F245" s="104"/>
    </row>
    <row r="246" spans="1:7" ht="17.25" customHeight="1">
      <c r="A246" s="73" t="str">
        <f>A19</f>
        <v>EASLINE QINGDAO</v>
      </c>
      <c r="B246" s="25">
        <f>B19</f>
        <v>1651</v>
      </c>
      <c r="C246" s="124" t="s">
        <v>10</v>
      </c>
      <c r="D246" s="28">
        <f aca="true" t="shared" si="30" ref="D246:D253">D241+7</f>
        <v>42726</v>
      </c>
      <c r="E246" s="28">
        <f>D246+1</f>
        <v>42727</v>
      </c>
      <c r="F246" s="102">
        <f>E246+1</f>
        <v>42728</v>
      </c>
      <c r="G246" s="129"/>
    </row>
    <row r="247" spans="1:7" ht="17.25" customHeight="1" hidden="1">
      <c r="A247" s="73" t="str">
        <f>A242</f>
        <v>DOOWOO FAMILY</v>
      </c>
      <c r="B247" s="25">
        <f>B251</f>
        <v>1652</v>
      </c>
      <c r="C247" s="125" t="s">
        <v>10</v>
      </c>
      <c r="D247" s="28">
        <f t="shared" si="30"/>
        <v>42727</v>
      </c>
      <c r="E247" s="28">
        <f>E242+7</f>
        <v>42729</v>
      </c>
      <c r="F247" s="102"/>
      <c r="G247" s="24"/>
    </row>
    <row r="248" spans="1:7" ht="17.25" customHeight="1">
      <c r="A248" s="73" t="str">
        <f>A238</f>
        <v>ANTIGONI</v>
      </c>
      <c r="B248" s="80">
        <v>1626</v>
      </c>
      <c r="C248" s="124" t="s">
        <v>10</v>
      </c>
      <c r="D248" s="28">
        <f t="shared" si="30"/>
        <v>42728</v>
      </c>
      <c r="E248" s="28">
        <f>D248+2</f>
        <v>42730</v>
      </c>
      <c r="F248" s="102"/>
      <c r="G248" s="130"/>
    </row>
    <row r="249" spans="1:7" ht="17.25" customHeight="1" thickBot="1">
      <c r="A249" s="92" t="str">
        <f>A244</f>
        <v>QI YUN HE</v>
      </c>
      <c r="B249" s="127">
        <f>B239+4</f>
        <v>497</v>
      </c>
      <c r="C249" s="128" t="s">
        <v>10</v>
      </c>
      <c r="D249" s="17">
        <f t="shared" si="30"/>
        <v>42729</v>
      </c>
      <c r="E249" s="17">
        <f>D249+2</f>
        <v>42731</v>
      </c>
      <c r="F249" s="103"/>
      <c r="G249" s="130"/>
    </row>
    <row r="250" spans="1:7" ht="17.25" customHeight="1">
      <c r="A250" s="89" t="str">
        <f>A240</f>
        <v>SUNNY COSMOS</v>
      </c>
      <c r="B250" s="9">
        <v>1627</v>
      </c>
      <c r="C250" s="124" t="s">
        <v>10</v>
      </c>
      <c r="D250" s="12">
        <f t="shared" si="30"/>
        <v>42730</v>
      </c>
      <c r="E250" s="12">
        <f>E245+7</f>
        <v>42732</v>
      </c>
      <c r="F250" s="104"/>
      <c r="G250" s="131"/>
    </row>
    <row r="251" spans="1:7" ht="17.25" customHeight="1">
      <c r="A251" s="73" t="str">
        <f>A21</f>
        <v>EASLINE QINGDAO</v>
      </c>
      <c r="B251" s="25">
        <f>B21</f>
        <v>1652</v>
      </c>
      <c r="C251" s="124" t="s">
        <v>10</v>
      </c>
      <c r="D251" s="28">
        <f t="shared" si="30"/>
        <v>42733</v>
      </c>
      <c r="E251" s="28">
        <f>D251+1</f>
        <v>42734</v>
      </c>
      <c r="F251" s="102">
        <f>E251+1</f>
        <v>42735</v>
      </c>
      <c r="G251" s="130"/>
    </row>
    <row r="252" spans="1:7" ht="17.25" customHeight="1" hidden="1">
      <c r="A252" s="73" t="str">
        <f>A247</f>
        <v>DOOWOO FAMILY</v>
      </c>
      <c r="B252" s="25">
        <f>B22</f>
        <v>1653</v>
      </c>
      <c r="C252" s="125" t="s">
        <v>10</v>
      </c>
      <c r="D252" s="28">
        <f t="shared" si="30"/>
        <v>42734</v>
      </c>
      <c r="E252" s="28">
        <f>D252+2</f>
        <v>42736</v>
      </c>
      <c r="F252" s="102"/>
      <c r="G252" s="130"/>
    </row>
    <row r="253" spans="1:7" ht="17.25" customHeight="1">
      <c r="A253" s="73" t="str">
        <f>A243</f>
        <v>HEUNG-A AKITA</v>
      </c>
      <c r="B253" s="87">
        <v>51</v>
      </c>
      <c r="C253" s="124" t="s">
        <v>10</v>
      </c>
      <c r="D253" s="28">
        <f t="shared" si="30"/>
        <v>42735</v>
      </c>
      <c r="E253" s="28">
        <f>D253+2</f>
        <v>42737</v>
      </c>
      <c r="F253" s="102"/>
      <c r="G253" s="130"/>
    </row>
    <row r="254" spans="1:7" ht="17.25" customHeight="1" thickBot="1">
      <c r="A254" s="73" t="str">
        <f>A249</f>
        <v>QI YUN HE</v>
      </c>
      <c r="B254" s="184">
        <f>B249+2</f>
        <v>499</v>
      </c>
      <c r="C254" s="125" t="s">
        <v>10</v>
      </c>
      <c r="D254" s="28">
        <f>D253+1</f>
        <v>42736</v>
      </c>
      <c r="E254" s="28">
        <f>D254+2</f>
        <v>42738</v>
      </c>
      <c r="F254" s="102"/>
      <c r="G254" s="132"/>
    </row>
    <row r="255" spans="1:8" s="2" customFormat="1" ht="21" customHeight="1">
      <c r="A255" s="277" t="s">
        <v>75</v>
      </c>
      <c r="B255" s="278"/>
      <c r="C255" s="278"/>
      <c r="D255" s="278"/>
      <c r="E255" s="278"/>
      <c r="F255" s="278"/>
      <c r="G255" s="278"/>
      <c r="H255" s="279"/>
    </row>
    <row r="256" spans="1:8" ht="19.5" customHeight="1">
      <c r="A256" s="133" t="s">
        <v>30</v>
      </c>
      <c r="B256" s="268" t="s">
        <v>26</v>
      </c>
      <c r="C256" s="269"/>
      <c r="D256" s="134" t="s">
        <v>76</v>
      </c>
      <c r="E256" s="38" t="s">
        <v>77</v>
      </c>
      <c r="F256" s="134" t="s">
        <v>64</v>
      </c>
      <c r="G256" s="38" t="s">
        <v>119</v>
      </c>
      <c r="H256" s="185" t="s">
        <v>32</v>
      </c>
    </row>
    <row r="257" spans="1:8" ht="15" customHeight="1">
      <c r="A257" s="24" t="s">
        <v>78</v>
      </c>
      <c r="B257" s="62">
        <f>B56</f>
        <v>1644</v>
      </c>
      <c r="C257" s="55" t="s">
        <v>10</v>
      </c>
      <c r="D257" s="79">
        <f>D263-7</f>
        <v>42674</v>
      </c>
      <c r="E257" s="60">
        <f>D5</f>
        <v>42675</v>
      </c>
      <c r="F257" s="136">
        <f>E257+3</f>
        <v>42678</v>
      </c>
      <c r="G257" s="60"/>
      <c r="H257" s="186">
        <f>F257+1</f>
        <v>42679</v>
      </c>
    </row>
    <row r="258" spans="1:8" ht="15" customHeight="1">
      <c r="A258" s="53" t="s">
        <v>79</v>
      </c>
      <c r="B258" s="25">
        <f>B257</f>
        <v>1644</v>
      </c>
      <c r="C258" s="26" t="s">
        <v>10</v>
      </c>
      <c r="D258" s="79">
        <f>E258+1</f>
        <v>42677</v>
      </c>
      <c r="E258" s="28">
        <f>E257+1</f>
        <v>42676</v>
      </c>
      <c r="F258" s="79">
        <f>E258+2</f>
        <v>42678</v>
      </c>
      <c r="G258" s="28"/>
      <c r="H258" s="102">
        <f>F258+1</f>
        <v>42679</v>
      </c>
    </row>
    <row r="259" spans="1:8" ht="15" customHeight="1">
      <c r="A259" s="86" t="s">
        <v>80</v>
      </c>
      <c r="B259" s="87">
        <v>1621</v>
      </c>
      <c r="C259" s="26" t="s">
        <v>10</v>
      </c>
      <c r="D259" s="79">
        <f>E258</f>
        <v>42676</v>
      </c>
      <c r="E259" s="28">
        <f>D259+1</f>
        <v>42677</v>
      </c>
      <c r="F259" s="79">
        <f>E259+2</f>
        <v>42679</v>
      </c>
      <c r="G259" s="28"/>
      <c r="H259" s="102"/>
    </row>
    <row r="260" spans="1:8" ht="15" customHeight="1">
      <c r="A260" s="73" t="s">
        <v>81</v>
      </c>
      <c r="B260" s="137">
        <v>191</v>
      </c>
      <c r="C260" s="138" t="s">
        <v>10</v>
      </c>
      <c r="D260" s="79">
        <f>E260-2</f>
        <v>42676</v>
      </c>
      <c r="E260" s="28">
        <f>E259+1</f>
        <v>42678</v>
      </c>
      <c r="F260" s="79">
        <f>E260+2</f>
        <v>42680</v>
      </c>
      <c r="G260" s="28"/>
      <c r="H260" s="102"/>
    </row>
    <row r="261" spans="1:8" ht="15" customHeight="1">
      <c r="A261" s="73" t="s">
        <v>82</v>
      </c>
      <c r="B261" s="80">
        <v>1611</v>
      </c>
      <c r="C261" s="139" t="s">
        <v>56</v>
      </c>
      <c r="D261" s="79"/>
      <c r="E261" s="28">
        <f>D260+3</f>
        <v>42679</v>
      </c>
      <c r="F261" s="79">
        <f>E261+2</f>
        <v>42681</v>
      </c>
      <c r="G261" s="28"/>
      <c r="H261" s="102">
        <f>F261+1</f>
        <v>42682</v>
      </c>
    </row>
    <row r="262" spans="1:8" ht="15" customHeight="1" thickBot="1">
      <c r="A262" s="181" t="s">
        <v>116</v>
      </c>
      <c r="B262" s="64">
        <f>B7</f>
        <v>1645</v>
      </c>
      <c r="C262" s="65" t="s">
        <v>10</v>
      </c>
      <c r="D262" s="93">
        <f>E261</f>
        <v>42679</v>
      </c>
      <c r="E262" s="17">
        <f>D262+1</f>
        <v>42680</v>
      </c>
      <c r="F262" s="93">
        <f>E262+2</f>
        <v>42682</v>
      </c>
      <c r="G262" s="17">
        <f>F262+1</f>
        <v>42683</v>
      </c>
      <c r="H262" s="103">
        <f>F262+1</f>
        <v>42683</v>
      </c>
    </row>
    <row r="263" spans="1:8" ht="15" customHeight="1">
      <c r="A263" s="8" t="str">
        <f>A257</f>
        <v>DONGJIN VENUS</v>
      </c>
      <c r="B263" s="20">
        <f>B58</f>
        <v>1645</v>
      </c>
      <c r="C263" s="51" t="s">
        <v>10</v>
      </c>
      <c r="D263" s="12">
        <f>E263-1</f>
        <v>42681</v>
      </c>
      <c r="E263" s="12">
        <f aca="true" t="shared" si="31" ref="D263:H266">E257+7</f>
        <v>42682</v>
      </c>
      <c r="F263" s="140">
        <f t="shared" si="31"/>
        <v>42685</v>
      </c>
      <c r="G263" s="12"/>
      <c r="H263" s="104">
        <f t="shared" si="31"/>
        <v>42686</v>
      </c>
    </row>
    <row r="264" spans="1:9" ht="15" customHeight="1">
      <c r="A264" s="73" t="str">
        <f>A258</f>
        <v>CONTSHIP DAY</v>
      </c>
      <c r="B264" s="25">
        <f>B262</f>
        <v>1645</v>
      </c>
      <c r="C264" s="26" t="s">
        <v>10</v>
      </c>
      <c r="D264" s="28">
        <f t="shared" si="31"/>
        <v>42684</v>
      </c>
      <c r="E264" s="28">
        <f t="shared" si="31"/>
        <v>42683</v>
      </c>
      <c r="F264" s="141">
        <f t="shared" si="31"/>
        <v>42685</v>
      </c>
      <c r="G264" s="28"/>
      <c r="H264" s="102">
        <f t="shared" si="31"/>
        <v>42686</v>
      </c>
      <c r="I264" s="142"/>
    </row>
    <row r="265" spans="1:8" ht="15" customHeight="1">
      <c r="A265" s="86" t="s">
        <v>83</v>
      </c>
      <c r="B265" s="87">
        <v>1623</v>
      </c>
      <c r="C265" s="26" t="s">
        <v>10</v>
      </c>
      <c r="D265" s="28">
        <f t="shared" si="31"/>
        <v>42683</v>
      </c>
      <c r="E265" s="28">
        <f t="shared" si="31"/>
        <v>42684</v>
      </c>
      <c r="F265" s="141">
        <f t="shared" si="31"/>
        <v>42686</v>
      </c>
      <c r="G265" s="28"/>
      <c r="H265" s="102"/>
    </row>
    <row r="266" spans="1:8" ht="15" customHeight="1">
      <c r="A266" s="73" t="str">
        <f>A260</f>
        <v>SINOTRANS HONGKONG</v>
      </c>
      <c r="B266" s="25">
        <f>B260+2</f>
        <v>193</v>
      </c>
      <c r="C266" s="26" t="s">
        <v>10</v>
      </c>
      <c r="D266" s="28">
        <f t="shared" si="31"/>
        <v>42683</v>
      </c>
      <c r="E266" s="28">
        <f t="shared" si="31"/>
        <v>42685</v>
      </c>
      <c r="F266" s="141">
        <f t="shared" si="31"/>
        <v>42687</v>
      </c>
      <c r="G266" s="28"/>
      <c r="H266" s="102"/>
    </row>
    <row r="267" spans="1:8" ht="15" customHeight="1">
      <c r="A267" s="73" t="s">
        <v>84</v>
      </c>
      <c r="B267" s="80">
        <v>1611</v>
      </c>
      <c r="C267" s="139" t="s">
        <v>56</v>
      </c>
      <c r="D267" s="28"/>
      <c r="E267" s="28">
        <f>E261+7</f>
        <v>42686</v>
      </c>
      <c r="F267" s="28">
        <f>F261+7</f>
        <v>42688</v>
      </c>
      <c r="G267" s="28"/>
      <c r="H267" s="102">
        <f>F267+1</f>
        <v>42689</v>
      </c>
    </row>
    <row r="268" spans="1:8" ht="15" customHeight="1" thickBot="1">
      <c r="A268" s="14" t="str">
        <f>A262</f>
        <v>NAWATA BHUM</v>
      </c>
      <c r="B268" s="64">
        <f>B9</f>
        <v>1646</v>
      </c>
      <c r="C268" s="65" t="s">
        <v>10</v>
      </c>
      <c r="D268" s="17">
        <f aca="true" t="shared" si="32" ref="D268:F283">D262+7</f>
        <v>42686</v>
      </c>
      <c r="E268" s="17">
        <f t="shared" si="32"/>
        <v>42687</v>
      </c>
      <c r="F268" s="143">
        <f>E268+2</f>
        <v>42689</v>
      </c>
      <c r="G268" s="17">
        <f>G262+7</f>
        <v>42690</v>
      </c>
      <c r="H268" s="103">
        <f>F268+1</f>
        <v>42690</v>
      </c>
    </row>
    <row r="269" spans="1:8" ht="15" customHeight="1">
      <c r="A269" s="8" t="str">
        <f>A257</f>
        <v>DONGJIN VENUS</v>
      </c>
      <c r="B269" s="20">
        <f>B60</f>
        <v>1646</v>
      </c>
      <c r="C269" s="51" t="s">
        <v>10</v>
      </c>
      <c r="D269" s="22">
        <f t="shared" si="32"/>
        <v>42688</v>
      </c>
      <c r="E269" s="22">
        <f t="shared" si="32"/>
        <v>42689</v>
      </c>
      <c r="F269" s="22">
        <f>F263+7</f>
        <v>42692</v>
      </c>
      <c r="G269" s="12"/>
      <c r="H269" s="104">
        <f>H263+7</f>
        <v>42693</v>
      </c>
    </row>
    <row r="270" spans="1:8" ht="15" customHeight="1">
      <c r="A270" s="24" t="str">
        <f>A264</f>
        <v>CONTSHIP DAY</v>
      </c>
      <c r="B270" s="25">
        <f>B268</f>
        <v>1646</v>
      </c>
      <c r="C270" s="26" t="s">
        <v>10</v>
      </c>
      <c r="D270" s="27">
        <f t="shared" si="32"/>
        <v>42691</v>
      </c>
      <c r="E270" s="27">
        <f t="shared" si="32"/>
        <v>42690</v>
      </c>
      <c r="F270" s="27">
        <f>F264+7</f>
        <v>42692</v>
      </c>
      <c r="G270" s="28"/>
      <c r="H270" s="102">
        <f>H264+7</f>
        <v>42693</v>
      </c>
    </row>
    <row r="271" spans="1:8" ht="15" customHeight="1">
      <c r="A271" s="73" t="str">
        <f>A259</f>
        <v>PANCON VICTORY</v>
      </c>
      <c r="B271" s="25">
        <f>B259+1</f>
        <v>1622</v>
      </c>
      <c r="C271" s="26" t="s">
        <v>10</v>
      </c>
      <c r="D271" s="27">
        <f t="shared" si="32"/>
        <v>42690</v>
      </c>
      <c r="E271" s="27">
        <f t="shared" si="32"/>
        <v>42691</v>
      </c>
      <c r="F271" s="27">
        <f t="shared" si="32"/>
        <v>42693</v>
      </c>
      <c r="G271" s="28"/>
      <c r="H271" s="102"/>
    </row>
    <row r="272" spans="1:8" ht="15" customHeight="1">
      <c r="A272" s="73" t="str">
        <f>A260</f>
        <v>SINOTRANS HONGKONG</v>
      </c>
      <c r="B272" s="25">
        <f>B266+2</f>
        <v>195</v>
      </c>
      <c r="C272" s="26" t="s">
        <v>10</v>
      </c>
      <c r="D272" s="27">
        <f>D266+7</f>
        <v>42690</v>
      </c>
      <c r="E272" s="27">
        <f t="shared" si="32"/>
        <v>42692</v>
      </c>
      <c r="F272" s="27">
        <f t="shared" si="32"/>
        <v>42694</v>
      </c>
      <c r="G272" s="28"/>
      <c r="H272" s="102"/>
    </row>
    <row r="273" spans="1:8" ht="15" customHeight="1">
      <c r="A273" s="73" t="s">
        <v>85</v>
      </c>
      <c r="B273" s="80">
        <v>1611</v>
      </c>
      <c r="C273" s="139" t="s">
        <v>56</v>
      </c>
      <c r="D273" s="27"/>
      <c r="E273" s="27">
        <f t="shared" si="32"/>
        <v>42693</v>
      </c>
      <c r="F273" s="27">
        <f t="shared" si="32"/>
        <v>42695</v>
      </c>
      <c r="G273" s="28"/>
      <c r="H273" s="102">
        <f>F273+1</f>
        <v>42696</v>
      </c>
    </row>
    <row r="274" spans="1:8" ht="15" customHeight="1" thickBot="1">
      <c r="A274" s="92" t="str">
        <f>A268</f>
        <v>NAWATA BHUM</v>
      </c>
      <c r="B274" s="64">
        <f>B11</f>
        <v>1647</v>
      </c>
      <c r="C274" s="65" t="s">
        <v>10</v>
      </c>
      <c r="D274" s="23">
        <f>D268+7</f>
        <v>42693</v>
      </c>
      <c r="E274" s="23">
        <f t="shared" si="32"/>
        <v>42694</v>
      </c>
      <c r="F274" s="23">
        <f t="shared" si="32"/>
        <v>42696</v>
      </c>
      <c r="G274" s="17">
        <f>G268+7</f>
        <v>42697</v>
      </c>
      <c r="H274" s="103">
        <f>F274+1</f>
        <v>42697</v>
      </c>
    </row>
    <row r="275" spans="1:8" ht="15" customHeight="1">
      <c r="A275" s="89" t="str">
        <f>A263</f>
        <v>DONGJIN VENUS</v>
      </c>
      <c r="B275" s="20">
        <f>B62</f>
        <v>1647</v>
      </c>
      <c r="C275" s="51" t="s">
        <v>10</v>
      </c>
      <c r="D275" s="22">
        <f>D269+7</f>
        <v>42695</v>
      </c>
      <c r="E275" s="22">
        <f t="shared" si="32"/>
        <v>42696</v>
      </c>
      <c r="F275" s="22">
        <f t="shared" si="32"/>
        <v>42699</v>
      </c>
      <c r="G275" s="12"/>
      <c r="H275" s="104">
        <f>H269+7</f>
        <v>42700</v>
      </c>
    </row>
    <row r="276" spans="1:8" ht="15" customHeight="1">
      <c r="A276" s="73" t="str">
        <f>A264</f>
        <v>CONTSHIP DAY</v>
      </c>
      <c r="B276" s="25">
        <f>B274</f>
        <v>1647</v>
      </c>
      <c r="C276" s="26" t="s">
        <v>10</v>
      </c>
      <c r="D276" s="27">
        <f>D270+7</f>
        <v>42698</v>
      </c>
      <c r="E276" s="27">
        <f t="shared" si="32"/>
        <v>42697</v>
      </c>
      <c r="F276" s="27">
        <f t="shared" si="32"/>
        <v>42699</v>
      </c>
      <c r="G276" s="28"/>
      <c r="H276" s="102">
        <f>H270+7</f>
        <v>42700</v>
      </c>
    </row>
    <row r="277" spans="1:8" ht="15" customHeight="1">
      <c r="A277" s="73" t="str">
        <f>A265</f>
        <v>PANCON SUNSHINE</v>
      </c>
      <c r="B277" s="144">
        <f>B265+1</f>
        <v>1624</v>
      </c>
      <c r="C277" s="26" t="s">
        <v>10</v>
      </c>
      <c r="D277" s="27">
        <f>D271+7</f>
        <v>42697</v>
      </c>
      <c r="E277" s="27">
        <f t="shared" si="32"/>
        <v>42698</v>
      </c>
      <c r="F277" s="27">
        <f t="shared" si="32"/>
        <v>42700</v>
      </c>
      <c r="G277" s="28"/>
      <c r="H277" s="102"/>
    </row>
    <row r="278" spans="1:8" ht="15" customHeight="1">
      <c r="A278" s="73" t="str">
        <f>A266</f>
        <v>SINOTRANS HONGKONG</v>
      </c>
      <c r="B278" s="137">
        <f>B272+2</f>
        <v>197</v>
      </c>
      <c r="C278" s="138" t="s">
        <v>10</v>
      </c>
      <c r="D278" s="27">
        <f>D272+7</f>
        <v>42697</v>
      </c>
      <c r="E278" s="27">
        <f t="shared" si="32"/>
        <v>42699</v>
      </c>
      <c r="F278" s="27">
        <f t="shared" si="32"/>
        <v>42701</v>
      </c>
      <c r="G278" s="28"/>
      <c r="H278" s="102"/>
    </row>
    <row r="279" spans="1:9" ht="15" customHeight="1">
      <c r="A279" s="73" t="s">
        <v>86</v>
      </c>
      <c r="B279" s="80">
        <v>1611</v>
      </c>
      <c r="C279" s="139" t="s">
        <v>56</v>
      </c>
      <c r="D279" s="27"/>
      <c r="E279" s="27">
        <f t="shared" si="32"/>
        <v>42700</v>
      </c>
      <c r="F279" s="27">
        <f t="shared" si="32"/>
        <v>42702</v>
      </c>
      <c r="G279" s="28"/>
      <c r="H279" s="102">
        <f>F279+1</f>
        <v>42703</v>
      </c>
      <c r="I279" s="142"/>
    </row>
    <row r="280" spans="1:8" ht="15" customHeight="1" thickBot="1">
      <c r="A280" s="92" t="str">
        <f>A268</f>
        <v>NAWATA BHUM</v>
      </c>
      <c r="B280" s="64">
        <f>B13</f>
        <v>1648</v>
      </c>
      <c r="C280" s="65" t="s">
        <v>10</v>
      </c>
      <c r="D280" s="23">
        <f>D274+7</f>
        <v>42700</v>
      </c>
      <c r="E280" s="23">
        <f t="shared" si="32"/>
        <v>42701</v>
      </c>
      <c r="F280" s="23">
        <f t="shared" si="32"/>
        <v>42703</v>
      </c>
      <c r="G280" s="17">
        <f>G274+7</f>
        <v>42704</v>
      </c>
      <c r="H280" s="103">
        <f>F280+1</f>
        <v>42704</v>
      </c>
    </row>
    <row r="281" spans="1:8" ht="15" customHeight="1">
      <c r="A281" s="8" t="str">
        <f>A269</f>
        <v>DONGJIN VENUS</v>
      </c>
      <c r="B281" s="20">
        <f>B64</f>
        <v>1648</v>
      </c>
      <c r="C281" s="51" t="s">
        <v>10</v>
      </c>
      <c r="D281" s="22">
        <f>D275+7</f>
        <v>42702</v>
      </c>
      <c r="E281" s="22">
        <f t="shared" si="32"/>
        <v>42703</v>
      </c>
      <c r="F281" s="22">
        <f t="shared" si="32"/>
        <v>42706</v>
      </c>
      <c r="G281" s="12"/>
      <c r="H281" s="104">
        <f>H275+7</f>
        <v>42707</v>
      </c>
    </row>
    <row r="282" spans="1:8" ht="15" customHeight="1">
      <c r="A282" s="24" t="str">
        <f>A276</f>
        <v>CONTSHIP DAY</v>
      </c>
      <c r="B282" s="25">
        <f>B281</f>
        <v>1648</v>
      </c>
      <c r="C282" s="26" t="s">
        <v>10</v>
      </c>
      <c r="D282" s="27">
        <f>D276+7</f>
        <v>42705</v>
      </c>
      <c r="E282" s="27">
        <f t="shared" si="32"/>
        <v>42704</v>
      </c>
      <c r="F282" s="27">
        <f t="shared" si="32"/>
        <v>42706</v>
      </c>
      <c r="G282" s="28"/>
      <c r="H282" s="102">
        <f>H276+7</f>
        <v>42707</v>
      </c>
    </row>
    <row r="283" spans="1:8" ht="15" customHeight="1">
      <c r="A283" s="73" t="str">
        <f>A271</f>
        <v>PANCON VICTORY</v>
      </c>
      <c r="B283" s="144">
        <f>B271+1</f>
        <v>1623</v>
      </c>
      <c r="C283" s="26" t="s">
        <v>10</v>
      </c>
      <c r="D283" s="27">
        <f>D277+7</f>
        <v>42704</v>
      </c>
      <c r="E283" s="27">
        <f t="shared" si="32"/>
        <v>42705</v>
      </c>
      <c r="F283" s="27">
        <f t="shared" si="32"/>
        <v>42707</v>
      </c>
      <c r="G283" s="28"/>
      <c r="H283" s="102"/>
    </row>
    <row r="284" spans="1:8" ht="15" customHeight="1">
      <c r="A284" s="73" t="str">
        <f>A272</f>
        <v>SINOTRANS HONGKONG</v>
      </c>
      <c r="B284" s="137">
        <f>B278+2</f>
        <v>199</v>
      </c>
      <c r="C284" s="138" t="s">
        <v>10</v>
      </c>
      <c r="D284" s="27">
        <f>D278+7</f>
        <v>42704</v>
      </c>
      <c r="E284" s="27">
        <f aca="true" t="shared" si="33" ref="E284:H291">E278+7</f>
        <v>42706</v>
      </c>
      <c r="F284" s="27">
        <f t="shared" si="33"/>
        <v>42708</v>
      </c>
      <c r="G284" s="28"/>
      <c r="H284" s="102"/>
    </row>
    <row r="285" spans="1:8" ht="15" customHeight="1">
      <c r="A285" s="73" t="str">
        <f>A261</f>
        <v>KMTC HOCHIMINNH</v>
      </c>
      <c r="B285" s="80">
        <v>1612</v>
      </c>
      <c r="C285" s="139" t="s">
        <v>56</v>
      </c>
      <c r="D285" s="27"/>
      <c r="E285" s="27">
        <f t="shared" si="33"/>
        <v>42707</v>
      </c>
      <c r="F285" s="27">
        <f t="shared" si="33"/>
        <v>42709</v>
      </c>
      <c r="G285" s="28"/>
      <c r="H285" s="102">
        <f>F285+1</f>
        <v>42710</v>
      </c>
    </row>
    <row r="286" spans="1:8" ht="15" customHeight="1" thickBot="1">
      <c r="A286" s="182" t="s">
        <v>117</v>
      </c>
      <c r="B286" s="64">
        <f>B15</f>
        <v>1649</v>
      </c>
      <c r="C286" s="65" t="s">
        <v>10</v>
      </c>
      <c r="D286" s="23">
        <f>D280+7</f>
        <v>42707</v>
      </c>
      <c r="E286" s="23">
        <f t="shared" si="33"/>
        <v>42708</v>
      </c>
      <c r="F286" s="23">
        <f t="shared" si="33"/>
        <v>42710</v>
      </c>
      <c r="G286" s="17">
        <f>G280+7</f>
        <v>42711</v>
      </c>
      <c r="H286" s="103">
        <f>F286+1</f>
        <v>42711</v>
      </c>
    </row>
    <row r="287" spans="1:8" ht="15" customHeight="1">
      <c r="A287" s="8" t="str">
        <f>A281</f>
        <v>DONGJIN VENUS</v>
      </c>
      <c r="B287" s="20">
        <f>B66</f>
        <v>1649</v>
      </c>
      <c r="C287" s="51" t="s">
        <v>10</v>
      </c>
      <c r="D287" s="12">
        <f>D281+7</f>
        <v>42709</v>
      </c>
      <c r="E287" s="12">
        <f t="shared" si="33"/>
        <v>42710</v>
      </c>
      <c r="F287" s="140">
        <f t="shared" si="33"/>
        <v>42713</v>
      </c>
      <c r="G287" s="12"/>
      <c r="H287" s="104">
        <f t="shared" si="33"/>
        <v>42714</v>
      </c>
    </row>
    <row r="288" spans="1:8" ht="15" customHeight="1">
      <c r="A288" s="73" t="str">
        <f>A282</f>
        <v>CONTSHIP DAY</v>
      </c>
      <c r="B288" s="25">
        <f>B287</f>
        <v>1649</v>
      </c>
      <c r="C288" s="26" t="s">
        <v>10</v>
      </c>
      <c r="D288" s="28">
        <f>D282+7</f>
        <v>42712</v>
      </c>
      <c r="E288" s="28">
        <f t="shared" si="33"/>
        <v>42711</v>
      </c>
      <c r="F288" s="141">
        <f t="shared" si="33"/>
        <v>42713</v>
      </c>
      <c r="G288" s="28"/>
      <c r="H288" s="102">
        <f t="shared" si="33"/>
        <v>42714</v>
      </c>
    </row>
    <row r="289" spans="1:8" ht="15" customHeight="1">
      <c r="A289" s="73" t="str">
        <f>A277</f>
        <v>PANCON SUNSHINE</v>
      </c>
      <c r="B289" s="144">
        <f>B277+1</f>
        <v>1625</v>
      </c>
      <c r="C289" s="26" t="s">
        <v>10</v>
      </c>
      <c r="D289" s="28">
        <f>D283+7</f>
        <v>42711</v>
      </c>
      <c r="E289" s="28">
        <f t="shared" si="33"/>
        <v>42712</v>
      </c>
      <c r="F289" s="141">
        <f t="shared" si="33"/>
        <v>42714</v>
      </c>
      <c r="G289" s="28"/>
      <c r="H289" s="102"/>
    </row>
    <row r="290" spans="1:8" ht="15" customHeight="1">
      <c r="A290" s="73" t="str">
        <f>A284</f>
        <v>SINOTRANS HONGKONG</v>
      </c>
      <c r="B290" s="137">
        <f>B284+2</f>
        <v>201</v>
      </c>
      <c r="C290" s="138" t="s">
        <v>10</v>
      </c>
      <c r="D290" s="28">
        <f>D284+7</f>
        <v>42711</v>
      </c>
      <c r="E290" s="28">
        <f t="shared" si="33"/>
        <v>42713</v>
      </c>
      <c r="F290" s="141">
        <f t="shared" si="33"/>
        <v>42715</v>
      </c>
      <c r="G290" s="28"/>
      <c r="H290" s="102"/>
    </row>
    <row r="291" spans="1:8" ht="15" customHeight="1">
      <c r="A291" s="73" t="str">
        <f>A267</f>
        <v>KMTC NINGBO</v>
      </c>
      <c r="B291" s="80">
        <v>1612</v>
      </c>
      <c r="C291" s="139" t="s">
        <v>56</v>
      </c>
      <c r="D291" s="28"/>
      <c r="E291" s="28">
        <f t="shared" si="33"/>
        <v>42714</v>
      </c>
      <c r="F291" s="28">
        <f t="shared" si="33"/>
        <v>42716</v>
      </c>
      <c r="G291" s="28"/>
      <c r="H291" s="102">
        <f>F291+1</f>
        <v>42717</v>
      </c>
    </row>
    <row r="292" spans="1:8" ht="15" customHeight="1" thickBot="1">
      <c r="A292" s="14" t="str">
        <f>A286</f>
        <v>EASLINE SHANGHAI</v>
      </c>
      <c r="B292" s="64">
        <f>B17</f>
        <v>1650</v>
      </c>
      <c r="C292" s="65" t="s">
        <v>10</v>
      </c>
      <c r="D292" s="17">
        <f aca="true" t="shared" si="34" ref="D292:F307">D286+7</f>
        <v>42714</v>
      </c>
      <c r="E292" s="17">
        <f t="shared" si="34"/>
        <v>42715</v>
      </c>
      <c r="F292" s="143">
        <f>E292+2</f>
        <v>42717</v>
      </c>
      <c r="G292" s="17">
        <f>G286+7</f>
        <v>42718</v>
      </c>
      <c r="H292" s="103">
        <f>F292+1</f>
        <v>42718</v>
      </c>
    </row>
    <row r="293" spans="1:8" ht="15" customHeight="1">
      <c r="A293" s="8" t="str">
        <f>A281</f>
        <v>DONGJIN VENUS</v>
      </c>
      <c r="B293" s="20">
        <f>B68</f>
        <v>1650</v>
      </c>
      <c r="C293" s="51" t="s">
        <v>10</v>
      </c>
      <c r="D293" s="22">
        <f t="shared" si="34"/>
        <v>42716</v>
      </c>
      <c r="E293" s="22">
        <f t="shared" si="34"/>
        <v>42717</v>
      </c>
      <c r="F293" s="22">
        <f>F287+7</f>
        <v>42720</v>
      </c>
      <c r="G293" s="12"/>
      <c r="H293" s="104">
        <f>H287+7</f>
        <v>42721</v>
      </c>
    </row>
    <row r="294" spans="1:8" ht="15" customHeight="1">
      <c r="A294" s="24" t="str">
        <f>A288</f>
        <v>CONTSHIP DAY</v>
      </c>
      <c r="B294" s="25">
        <f>B293</f>
        <v>1650</v>
      </c>
      <c r="C294" s="26" t="s">
        <v>10</v>
      </c>
      <c r="D294" s="27">
        <f t="shared" si="34"/>
        <v>42719</v>
      </c>
      <c r="E294" s="27">
        <f t="shared" si="34"/>
        <v>42718</v>
      </c>
      <c r="F294" s="27">
        <f>F288+7</f>
        <v>42720</v>
      </c>
      <c r="G294" s="28"/>
      <c r="H294" s="102">
        <f>H288+7</f>
        <v>42721</v>
      </c>
    </row>
    <row r="295" spans="1:8" ht="15" customHeight="1">
      <c r="A295" s="73" t="str">
        <f>A283</f>
        <v>PANCON VICTORY</v>
      </c>
      <c r="B295" s="144">
        <f>B283+1</f>
        <v>1624</v>
      </c>
      <c r="C295" s="145" t="s">
        <v>10</v>
      </c>
      <c r="D295" s="27">
        <f t="shared" si="34"/>
        <v>42718</v>
      </c>
      <c r="E295" s="27">
        <f t="shared" si="34"/>
        <v>42719</v>
      </c>
      <c r="F295" s="27">
        <f t="shared" si="34"/>
        <v>42721</v>
      </c>
      <c r="G295" s="28"/>
      <c r="H295" s="102"/>
    </row>
    <row r="296" spans="1:8" ht="15" customHeight="1">
      <c r="A296" s="73" t="str">
        <f>A284</f>
        <v>SINOTRANS HONGKONG</v>
      </c>
      <c r="B296" s="137">
        <f>B290+2</f>
        <v>203</v>
      </c>
      <c r="C296" s="146" t="s">
        <v>10</v>
      </c>
      <c r="D296" s="27">
        <f>D290+7</f>
        <v>42718</v>
      </c>
      <c r="E296" s="27">
        <f t="shared" si="34"/>
        <v>42720</v>
      </c>
      <c r="F296" s="27">
        <f t="shared" si="34"/>
        <v>42722</v>
      </c>
      <c r="G296" s="28"/>
      <c r="H296" s="102"/>
    </row>
    <row r="297" spans="1:8" ht="15" customHeight="1">
      <c r="A297" s="73" t="str">
        <f>A273</f>
        <v>KMTC SHENZHEN</v>
      </c>
      <c r="B297" s="80">
        <f>B291</f>
        <v>1612</v>
      </c>
      <c r="C297" s="81" t="s">
        <v>56</v>
      </c>
      <c r="D297" s="27"/>
      <c r="E297" s="27">
        <f t="shared" si="34"/>
        <v>42721</v>
      </c>
      <c r="F297" s="27">
        <f t="shared" si="34"/>
        <v>42723</v>
      </c>
      <c r="G297" s="28"/>
      <c r="H297" s="102">
        <f>F297+1</f>
        <v>42724</v>
      </c>
    </row>
    <row r="298" spans="1:8" ht="15" customHeight="1" thickBot="1">
      <c r="A298" s="92" t="str">
        <f>A292</f>
        <v>EASLINE SHANGHAI</v>
      </c>
      <c r="B298" s="64">
        <f>B19</f>
        <v>1651</v>
      </c>
      <c r="C298" s="65" t="s">
        <v>10</v>
      </c>
      <c r="D298" s="23">
        <f>D292+7</f>
        <v>42721</v>
      </c>
      <c r="E298" s="23">
        <f t="shared" si="34"/>
        <v>42722</v>
      </c>
      <c r="F298" s="23">
        <f t="shared" si="34"/>
        <v>42724</v>
      </c>
      <c r="G298" s="17">
        <f>G292+7</f>
        <v>42725</v>
      </c>
      <c r="H298" s="103">
        <f>F298+1</f>
        <v>42725</v>
      </c>
    </row>
    <row r="299" spans="1:8" ht="15" customHeight="1">
      <c r="A299" s="89" t="str">
        <f>A287</f>
        <v>DONGJIN VENUS</v>
      </c>
      <c r="B299" s="20">
        <f>B70</f>
        <v>1651</v>
      </c>
      <c r="C299" s="51" t="s">
        <v>10</v>
      </c>
      <c r="D299" s="22">
        <f>D293+7</f>
        <v>42723</v>
      </c>
      <c r="E299" s="22">
        <f t="shared" si="34"/>
        <v>42724</v>
      </c>
      <c r="F299" s="22">
        <f t="shared" si="34"/>
        <v>42727</v>
      </c>
      <c r="G299" s="12"/>
      <c r="H299" s="104">
        <f>H293+7</f>
        <v>42728</v>
      </c>
    </row>
    <row r="300" spans="1:8" ht="15" customHeight="1">
      <c r="A300" s="73" t="str">
        <f>A282</f>
        <v>CONTSHIP DAY</v>
      </c>
      <c r="B300" s="25">
        <f>B299</f>
        <v>1651</v>
      </c>
      <c r="C300" s="26" t="s">
        <v>10</v>
      </c>
      <c r="D300" s="27">
        <f>D294+7</f>
        <v>42726</v>
      </c>
      <c r="E300" s="27">
        <f t="shared" si="34"/>
        <v>42725</v>
      </c>
      <c r="F300" s="27">
        <f t="shared" si="34"/>
        <v>42727</v>
      </c>
      <c r="G300" s="28"/>
      <c r="H300" s="102">
        <f>H294+7</f>
        <v>42728</v>
      </c>
    </row>
    <row r="301" spans="1:8" ht="15" customHeight="1">
      <c r="A301" s="73" t="str">
        <f>A289</f>
        <v>PANCON SUNSHINE</v>
      </c>
      <c r="B301" s="144">
        <f>B289+1</f>
        <v>1626</v>
      </c>
      <c r="C301" s="145" t="s">
        <v>10</v>
      </c>
      <c r="D301" s="27">
        <f>D295+7</f>
        <v>42725</v>
      </c>
      <c r="E301" s="27">
        <f t="shared" si="34"/>
        <v>42726</v>
      </c>
      <c r="F301" s="27">
        <f t="shared" si="34"/>
        <v>42728</v>
      </c>
      <c r="G301" s="28"/>
      <c r="H301" s="102"/>
    </row>
    <row r="302" spans="1:8" ht="15" customHeight="1">
      <c r="A302" s="73" t="str">
        <f>A290</f>
        <v>SINOTRANS HONGKONG</v>
      </c>
      <c r="B302" s="137">
        <f>B296+2</f>
        <v>205</v>
      </c>
      <c r="C302" s="146" t="s">
        <v>10</v>
      </c>
      <c r="D302" s="27">
        <f>D296+7</f>
        <v>42725</v>
      </c>
      <c r="E302" s="27">
        <f t="shared" si="34"/>
        <v>42727</v>
      </c>
      <c r="F302" s="27">
        <f t="shared" si="34"/>
        <v>42729</v>
      </c>
      <c r="G302" s="28"/>
      <c r="H302" s="102"/>
    </row>
    <row r="303" spans="1:9" ht="15" customHeight="1">
      <c r="A303" s="73" t="str">
        <f>A279</f>
        <v>KMTC TIANJIN</v>
      </c>
      <c r="B303" s="80">
        <f>B291</f>
        <v>1612</v>
      </c>
      <c r="C303" s="81" t="s">
        <v>56</v>
      </c>
      <c r="D303" s="27"/>
      <c r="E303" s="27">
        <f t="shared" si="34"/>
        <v>42728</v>
      </c>
      <c r="F303" s="27">
        <f t="shared" si="34"/>
        <v>42730</v>
      </c>
      <c r="G303" s="28"/>
      <c r="H303" s="102">
        <f>F303+1</f>
        <v>42731</v>
      </c>
      <c r="I303" s="142"/>
    </row>
    <row r="304" spans="1:8" ht="15" customHeight="1" thickBot="1">
      <c r="A304" s="92" t="str">
        <f>A292</f>
        <v>EASLINE SHANGHAI</v>
      </c>
      <c r="B304" s="64">
        <f>B21</f>
        <v>1652</v>
      </c>
      <c r="C304" s="65" t="s">
        <v>10</v>
      </c>
      <c r="D304" s="23">
        <f>D298+7</f>
        <v>42728</v>
      </c>
      <c r="E304" s="23">
        <f t="shared" si="34"/>
        <v>42729</v>
      </c>
      <c r="F304" s="23">
        <f t="shared" si="34"/>
        <v>42731</v>
      </c>
      <c r="G304" s="17">
        <f>G298+7</f>
        <v>42732</v>
      </c>
      <c r="H304" s="103">
        <f>F304+1</f>
        <v>42732</v>
      </c>
    </row>
    <row r="305" spans="1:8" ht="15" customHeight="1">
      <c r="A305" s="8" t="str">
        <f>A293</f>
        <v>DONGJIN VENUS</v>
      </c>
      <c r="B305" s="20">
        <f>B72</f>
        <v>1652</v>
      </c>
      <c r="C305" s="51" t="s">
        <v>10</v>
      </c>
      <c r="D305" s="22">
        <f>D299+7</f>
        <v>42730</v>
      </c>
      <c r="E305" s="22">
        <f t="shared" si="34"/>
        <v>42731</v>
      </c>
      <c r="F305" s="22">
        <f t="shared" si="34"/>
        <v>42734</v>
      </c>
      <c r="G305" s="12"/>
      <c r="H305" s="104">
        <f>H299+7</f>
        <v>42735</v>
      </c>
    </row>
    <row r="306" spans="1:8" ht="15" customHeight="1">
      <c r="A306" s="24" t="str">
        <f>A300</f>
        <v>CONTSHIP DAY</v>
      </c>
      <c r="B306" s="25">
        <f>B305</f>
        <v>1652</v>
      </c>
      <c r="C306" s="26" t="s">
        <v>10</v>
      </c>
      <c r="D306" s="27">
        <f>D300+7</f>
        <v>42733</v>
      </c>
      <c r="E306" s="27">
        <f t="shared" si="34"/>
        <v>42732</v>
      </c>
      <c r="F306" s="27">
        <f t="shared" si="34"/>
        <v>42734</v>
      </c>
      <c r="G306" s="28"/>
      <c r="H306" s="102">
        <f>H300+7</f>
        <v>42735</v>
      </c>
    </row>
    <row r="307" spans="1:8" ht="15" customHeight="1">
      <c r="A307" s="73" t="str">
        <f>A295</f>
        <v>PANCON VICTORY</v>
      </c>
      <c r="B307" s="144">
        <f>B295+1</f>
        <v>1625</v>
      </c>
      <c r="C307" s="145" t="s">
        <v>10</v>
      </c>
      <c r="D307" s="27">
        <f>D301+7</f>
        <v>42732</v>
      </c>
      <c r="E307" s="27">
        <f t="shared" si="34"/>
        <v>42733</v>
      </c>
      <c r="F307" s="27">
        <f t="shared" si="34"/>
        <v>42735</v>
      </c>
      <c r="G307" s="28"/>
      <c r="H307" s="102"/>
    </row>
    <row r="308" spans="1:8" ht="15" customHeight="1">
      <c r="A308" s="73" t="str">
        <f>A296</f>
        <v>SINOTRANS HONGKONG</v>
      </c>
      <c r="B308" s="137">
        <f>B302+2</f>
        <v>207</v>
      </c>
      <c r="C308" s="146" t="s">
        <v>10</v>
      </c>
      <c r="D308" s="27">
        <f>D302+7</f>
        <v>42732</v>
      </c>
      <c r="E308" s="27">
        <f aca="true" t="shared" si="35" ref="E308:F310">E302+7</f>
        <v>42734</v>
      </c>
      <c r="F308" s="27">
        <f t="shared" si="35"/>
        <v>42736</v>
      </c>
      <c r="G308" s="28"/>
      <c r="H308" s="102"/>
    </row>
    <row r="309" spans="1:8" ht="15" customHeight="1">
      <c r="A309" s="73" t="str">
        <f>A285</f>
        <v>KMTC HOCHIMINNH</v>
      </c>
      <c r="B309" s="80">
        <v>1613</v>
      </c>
      <c r="C309" s="81" t="s">
        <v>56</v>
      </c>
      <c r="D309" s="27"/>
      <c r="E309" s="27">
        <f t="shared" si="35"/>
        <v>42735</v>
      </c>
      <c r="F309" s="27">
        <f t="shared" si="35"/>
        <v>42737</v>
      </c>
      <c r="G309" s="28"/>
      <c r="H309" s="102">
        <f>F309+1</f>
        <v>42738</v>
      </c>
    </row>
    <row r="310" spans="1:8" ht="15" customHeight="1" thickBot="1">
      <c r="A310" s="92" t="str">
        <f>A304</f>
        <v>EASLINE SHANGHAI</v>
      </c>
      <c r="B310" s="64">
        <f>B22</f>
        <v>1653</v>
      </c>
      <c r="C310" s="65" t="s">
        <v>10</v>
      </c>
      <c r="D310" s="23">
        <f>D304+7</f>
        <v>42735</v>
      </c>
      <c r="E310" s="23">
        <f t="shared" si="35"/>
        <v>42736</v>
      </c>
      <c r="F310" s="23">
        <f t="shared" si="35"/>
        <v>42738</v>
      </c>
      <c r="G310" s="17">
        <f>G304+7</f>
        <v>42739</v>
      </c>
      <c r="H310" s="103">
        <f>F310+1</f>
        <v>42739</v>
      </c>
    </row>
    <row r="311" spans="1:7" s="2" customFormat="1" ht="18.75" customHeight="1" thickBot="1">
      <c r="A311" s="270" t="s">
        <v>87</v>
      </c>
      <c r="B311" s="271"/>
      <c r="C311" s="271"/>
      <c r="D311" s="271"/>
      <c r="E311" s="271"/>
      <c r="F311" s="271"/>
      <c r="G311" s="272"/>
    </row>
    <row r="312" spans="1:7" ht="15" customHeight="1" thickBot="1">
      <c r="A312" s="46" t="s">
        <v>30</v>
      </c>
      <c r="B312" s="260" t="s">
        <v>26</v>
      </c>
      <c r="C312" s="261"/>
      <c r="D312" s="4" t="s">
        <v>76</v>
      </c>
      <c r="E312" s="76" t="s">
        <v>77</v>
      </c>
      <c r="F312" s="76" t="s">
        <v>51</v>
      </c>
      <c r="G312" s="32" t="s">
        <v>88</v>
      </c>
    </row>
    <row r="313" spans="1:7" ht="15" customHeight="1">
      <c r="A313" s="33" t="s">
        <v>89</v>
      </c>
      <c r="B313" s="147">
        <f>B6</f>
        <v>1645</v>
      </c>
      <c r="C313" s="57" t="s">
        <v>10</v>
      </c>
      <c r="D313" s="52">
        <f>D5+1</f>
        <v>42676</v>
      </c>
      <c r="E313" s="52">
        <f>D313+1</f>
        <v>42677</v>
      </c>
      <c r="F313" s="52">
        <f>D313+3</f>
        <v>42679</v>
      </c>
      <c r="G313" s="148"/>
    </row>
    <row r="314" spans="1:7" ht="15" customHeight="1">
      <c r="A314" s="43" t="s">
        <v>89</v>
      </c>
      <c r="B314" s="39">
        <f>B313+1</f>
        <v>1646</v>
      </c>
      <c r="C314" s="40" t="s">
        <v>10</v>
      </c>
      <c r="D314" s="41">
        <f aca="true" t="shared" si="36" ref="D314:F321">D313+7</f>
        <v>42683</v>
      </c>
      <c r="E314" s="41">
        <f t="shared" si="36"/>
        <v>42684</v>
      </c>
      <c r="F314" s="41">
        <f t="shared" si="36"/>
        <v>42686</v>
      </c>
      <c r="G314" s="135"/>
    </row>
    <row r="315" spans="1:7" ht="15" customHeight="1">
      <c r="A315" s="43" t="s">
        <v>89</v>
      </c>
      <c r="B315" s="39">
        <f>B314+1</f>
        <v>1647</v>
      </c>
      <c r="C315" s="40" t="s">
        <v>10</v>
      </c>
      <c r="D315" s="41">
        <f t="shared" si="36"/>
        <v>42690</v>
      </c>
      <c r="E315" s="41">
        <f t="shared" si="36"/>
        <v>42691</v>
      </c>
      <c r="F315" s="41">
        <f t="shared" si="36"/>
        <v>42693</v>
      </c>
      <c r="G315" s="135"/>
    </row>
    <row r="316" spans="1:7" ht="15" customHeight="1">
      <c r="A316" s="43" t="s">
        <v>89</v>
      </c>
      <c r="B316" s="39">
        <f aca="true" t="shared" si="37" ref="B316:B321">B315+1</f>
        <v>1648</v>
      </c>
      <c r="C316" s="40" t="s">
        <v>10</v>
      </c>
      <c r="D316" s="41">
        <f t="shared" si="36"/>
        <v>42697</v>
      </c>
      <c r="E316" s="41">
        <f t="shared" si="36"/>
        <v>42698</v>
      </c>
      <c r="F316" s="41">
        <f t="shared" si="36"/>
        <v>42700</v>
      </c>
      <c r="G316" s="135"/>
    </row>
    <row r="317" spans="1:7" ht="15" customHeight="1">
      <c r="A317" s="43" t="s">
        <v>89</v>
      </c>
      <c r="B317" s="39">
        <f t="shared" si="37"/>
        <v>1649</v>
      </c>
      <c r="C317" s="40" t="s">
        <v>10</v>
      </c>
      <c r="D317" s="41">
        <f t="shared" si="36"/>
        <v>42704</v>
      </c>
      <c r="E317" s="41">
        <f t="shared" si="36"/>
        <v>42705</v>
      </c>
      <c r="F317" s="41">
        <f t="shared" si="36"/>
        <v>42707</v>
      </c>
      <c r="G317" s="135"/>
    </row>
    <row r="318" spans="1:7" ht="15" customHeight="1">
      <c r="A318" s="43" t="s">
        <v>89</v>
      </c>
      <c r="B318" s="39">
        <f t="shared" si="37"/>
        <v>1650</v>
      </c>
      <c r="C318" s="40" t="s">
        <v>10</v>
      </c>
      <c r="D318" s="41">
        <f t="shared" si="36"/>
        <v>42711</v>
      </c>
      <c r="E318" s="41">
        <f t="shared" si="36"/>
        <v>42712</v>
      </c>
      <c r="F318" s="41">
        <f t="shared" si="36"/>
        <v>42714</v>
      </c>
      <c r="G318" s="135"/>
    </row>
    <row r="319" spans="1:7" ht="15" customHeight="1">
      <c r="A319" s="43" t="s">
        <v>89</v>
      </c>
      <c r="B319" s="39">
        <f t="shared" si="37"/>
        <v>1651</v>
      </c>
      <c r="C319" s="40" t="s">
        <v>10</v>
      </c>
      <c r="D319" s="41">
        <f t="shared" si="36"/>
        <v>42718</v>
      </c>
      <c r="E319" s="41">
        <f t="shared" si="36"/>
        <v>42719</v>
      </c>
      <c r="F319" s="41">
        <f t="shared" si="36"/>
        <v>42721</v>
      </c>
      <c r="G319" s="135"/>
    </row>
    <row r="320" spans="1:7" ht="15" customHeight="1">
      <c r="A320" s="43" t="s">
        <v>89</v>
      </c>
      <c r="B320" s="39">
        <f t="shared" si="37"/>
        <v>1652</v>
      </c>
      <c r="C320" s="40" t="s">
        <v>10</v>
      </c>
      <c r="D320" s="41">
        <f t="shared" si="36"/>
        <v>42725</v>
      </c>
      <c r="E320" s="41">
        <f t="shared" si="36"/>
        <v>42726</v>
      </c>
      <c r="F320" s="41">
        <f t="shared" si="36"/>
        <v>42728</v>
      </c>
      <c r="G320" s="135"/>
    </row>
    <row r="321" spans="1:7" ht="15" customHeight="1" thickBot="1">
      <c r="A321" s="43" t="s">
        <v>89</v>
      </c>
      <c r="B321" s="39">
        <f t="shared" si="37"/>
        <v>1653</v>
      </c>
      <c r="C321" s="45" t="s">
        <v>10</v>
      </c>
      <c r="D321" s="41">
        <f t="shared" si="36"/>
        <v>42732</v>
      </c>
      <c r="E321" s="41">
        <f t="shared" si="36"/>
        <v>42733</v>
      </c>
      <c r="F321" s="41">
        <f t="shared" si="36"/>
        <v>42735</v>
      </c>
      <c r="G321" s="135"/>
    </row>
    <row r="322" spans="1:7" s="2" customFormat="1" ht="15" customHeight="1" thickBot="1">
      <c r="A322" s="273" t="s">
        <v>90</v>
      </c>
      <c r="B322" s="274"/>
      <c r="C322" s="274"/>
      <c r="D322" s="274"/>
      <c r="E322" s="274"/>
      <c r="F322" s="274"/>
      <c r="G322" s="247"/>
    </row>
    <row r="323" spans="1:7" ht="15" customHeight="1" thickBot="1">
      <c r="A323" s="8" t="s">
        <v>30</v>
      </c>
      <c r="B323" s="260" t="s">
        <v>26</v>
      </c>
      <c r="C323" s="261"/>
      <c r="D323" s="105" t="s">
        <v>76</v>
      </c>
      <c r="E323" s="5" t="s">
        <v>77</v>
      </c>
      <c r="F323" s="105" t="s">
        <v>91</v>
      </c>
      <c r="G323" s="7" t="s">
        <v>88</v>
      </c>
    </row>
    <row r="324" spans="1:7" ht="15" customHeight="1">
      <c r="A324" s="8" t="s">
        <v>92</v>
      </c>
      <c r="B324" s="149">
        <v>46</v>
      </c>
      <c r="C324" s="21" t="s">
        <v>10</v>
      </c>
      <c r="D324" s="90"/>
      <c r="E324" s="12">
        <f>E325</f>
        <v>42680</v>
      </c>
      <c r="F324" s="90">
        <f>E324+3</f>
        <v>42683</v>
      </c>
      <c r="G324" s="7"/>
    </row>
    <row r="325" spans="1:7" ht="15" customHeight="1" thickBot="1">
      <c r="A325" s="14" t="s">
        <v>93</v>
      </c>
      <c r="B325" s="150">
        <v>1518</v>
      </c>
      <c r="C325" s="65" t="s">
        <v>10</v>
      </c>
      <c r="D325" s="93">
        <f>D56+5</f>
        <v>42679</v>
      </c>
      <c r="E325" s="17">
        <f>D325+1</f>
        <v>42680</v>
      </c>
      <c r="F325" s="93">
        <f>D325+3</f>
        <v>42682</v>
      </c>
      <c r="G325" s="151"/>
    </row>
    <row r="326" spans="1:7" ht="15" customHeight="1">
      <c r="A326" s="24" t="str">
        <f aca="true" t="shared" si="38" ref="A326:A341">A324</f>
        <v>FORMOSA CONTAINER NO.4</v>
      </c>
      <c r="B326" s="54">
        <f aca="true" t="shared" si="39" ref="B326:B341">B324+1</f>
        <v>47</v>
      </c>
      <c r="C326" s="21" t="s">
        <v>10</v>
      </c>
      <c r="D326" s="79"/>
      <c r="E326" s="28">
        <f aca="true" t="shared" si="40" ref="E326:F341">E324+7</f>
        <v>42687</v>
      </c>
      <c r="F326" s="28">
        <f>E326+3</f>
        <v>42690</v>
      </c>
      <c r="G326" s="85"/>
    </row>
    <row r="327" spans="1:7" ht="15" customHeight="1" thickBot="1">
      <c r="A327" s="24" t="str">
        <f t="shared" si="38"/>
        <v>ASIAN STAR</v>
      </c>
      <c r="B327" s="64">
        <f t="shared" si="39"/>
        <v>1519</v>
      </c>
      <c r="C327" s="65" t="s">
        <v>10</v>
      </c>
      <c r="D327" s="79">
        <f>D325+7</f>
        <v>42686</v>
      </c>
      <c r="E327" s="28">
        <f t="shared" si="40"/>
        <v>42687</v>
      </c>
      <c r="F327" s="79">
        <f t="shared" si="40"/>
        <v>42689</v>
      </c>
      <c r="G327" s="85"/>
    </row>
    <row r="328" spans="1:7" ht="15" customHeight="1">
      <c r="A328" s="8" t="str">
        <f t="shared" si="38"/>
        <v>FORMOSA CONTAINER NO.4</v>
      </c>
      <c r="B328" s="20">
        <f t="shared" si="39"/>
        <v>48</v>
      </c>
      <c r="C328" s="21" t="s">
        <v>10</v>
      </c>
      <c r="D328" s="90"/>
      <c r="E328" s="12">
        <f t="shared" si="40"/>
        <v>42694</v>
      </c>
      <c r="F328" s="12">
        <f t="shared" si="40"/>
        <v>42697</v>
      </c>
      <c r="G328" s="7"/>
    </row>
    <row r="329" spans="1:7" ht="15" customHeight="1" thickBot="1">
      <c r="A329" s="14" t="str">
        <f t="shared" si="38"/>
        <v>ASIAN STAR</v>
      </c>
      <c r="B329" s="64">
        <f t="shared" si="39"/>
        <v>1520</v>
      </c>
      <c r="C329" s="65" t="s">
        <v>10</v>
      </c>
      <c r="D329" s="93">
        <f>D327+7</f>
        <v>42693</v>
      </c>
      <c r="E329" s="17">
        <f t="shared" si="40"/>
        <v>42694</v>
      </c>
      <c r="F329" s="93">
        <f t="shared" si="40"/>
        <v>42696</v>
      </c>
      <c r="G329" s="151"/>
    </row>
    <row r="330" spans="1:7" ht="15" customHeight="1">
      <c r="A330" s="24" t="str">
        <f t="shared" si="38"/>
        <v>FORMOSA CONTAINER NO.4</v>
      </c>
      <c r="B330" s="54">
        <f t="shared" si="39"/>
        <v>49</v>
      </c>
      <c r="C330" s="21" t="s">
        <v>10</v>
      </c>
      <c r="D330" s="79"/>
      <c r="E330" s="28">
        <f t="shared" si="40"/>
        <v>42701</v>
      </c>
      <c r="F330" s="28">
        <f t="shared" si="40"/>
        <v>42704</v>
      </c>
      <c r="G330" s="85"/>
    </row>
    <row r="331" spans="1:7" ht="15" customHeight="1" thickBot="1">
      <c r="A331" s="14" t="str">
        <f t="shared" si="38"/>
        <v>ASIAN STAR</v>
      </c>
      <c r="B331" s="64">
        <f t="shared" si="39"/>
        <v>1521</v>
      </c>
      <c r="C331" s="65" t="s">
        <v>10</v>
      </c>
      <c r="D331" s="93">
        <f>D329+7</f>
        <v>42700</v>
      </c>
      <c r="E331" s="17">
        <f t="shared" si="40"/>
        <v>42701</v>
      </c>
      <c r="F331" s="93">
        <f t="shared" si="40"/>
        <v>42703</v>
      </c>
      <c r="G331" s="151"/>
    </row>
    <row r="332" spans="1:7" ht="15" customHeight="1">
      <c r="A332" s="24" t="str">
        <f t="shared" si="38"/>
        <v>FORMOSA CONTAINER NO.4</v>
      </c>
      <c r="B332" s="54">
        <f t="shared" si="39"/>
        <v>50</v>
      </c>
      <c r="C332" s="21" t="s">
        <v>10</v>
      </c>
      <c r="D332" s="79"/>
      <c r="E332" s="28">
        <f t="shared" si="40"/>
        <v>42708</v>
      </c>
      <c r="F332" s="28">
        <f t="shared" si="40"/>
        <v>42711</v>
      </c>
      <c r="G332" s="85"/>
    </row>
    <row r="333" spans="1:7" ht="15" customHeight="1" thickBot="1">
      <c r="A333" s="14" t="str">
        <f t="shared" si="38"/>
        <v>ASIAN STAR</v>
      </c>
      <c r="B333" s="64">
        <f t="shared" si="39"/>
        <v>1522</v>
      </c>
      <c r="C333" s="65" t="s">
        <v>10</v>
      </c>
      <c r="D333" s="93">
        <f>D331+7</f>
        <v>42707</v>
      </c>
      <c r="E333" s="17">
        <f t="shared" si="40"/>
        <v>42708</v>
      </c>
      <c r="F333" s="93">
        <f t="shared" si="40"/>
        <v>42710</v>
      </c>
      <c r="G333" s="151"/>
    </row>
    <row r="334" spans="1:7" ht="15" customHeight="1">
      <c r="A334" s="24" t="str">
        <f t="shared" si="38"/>
        <v>FORMOSA CONTAINER NO.4</v>
      </c>
      <c r="B334" s="54">
        <f t="shared" si="39"/>
        <v>51</v>
      </c>
      <c r="C334" s="21" t="s">
        <v>10</v>
      </c>
      <c r="D334" s="79"/>
      <c r="E334" s="28">
        <f t="shared" si="40"/>
        <v>42715</v>
      </c>
      <c r="F334" s="28">
        <f>F332+7</f>
        <v>42718</v>
      </c>
      <c r="G334" s="85"/>
    </row>
    <row r="335" spans="1:7" ht="15" customHeight="1" thickBot="1">
      <c r="A335" s="24" t="str">
        <f t="shared" si="38"/>
        <v>ASIAN STAR</v>
      </c>
      <c r="B335" s="54">
        <f t="shared" si="39"/>
        <v>1523</v>
      </c>
      <c r="C335" s="65" t="s">
        <v>10</v>
      </c>
      <c r="D335" s="79">
        <f>D333+7</f>
        <v>42714</v>
      </c>
      <c r="E335" s="28">
        <f t="shared" si="40"/>
        <v>42715</v>
      </c>
      <c r="F335" s="79">
        <f t="shared" si="40"/>
        <v>42717</v>
      </c>
      <c r="G335" s="85"/>
    </row>
    <row r="336" spans="1:7" ht="15" customHeight="1">
      <c r="A336" s="8" t="str">
        <f t="shared" si="38"/>
        <v>FORMOSA CONTAINER NO.4</v>
      </c>
      <c r="B336" s="20">
        <f t="shared" si="39"/>
        <v>52</v>
      </c>
      <c r="C336" s="21" t="s">
        <v>10</v>
      </c>
      <c r="D336" s="90"/>
      <c r="E336" s="12">
        <f t="shared" si="40"/>
        <v>42722</v>
      </c>
      <c r="F336" s="12">
        <f t="shared" si="40"/>
        <v>42725</v>
      </c>
      <c r="G336" s="7"/>
    </row>
    <row r="337" spans="1:7" ht="15" customHeight="1" thickBot="1">
      <c r="A337" s="14" t="str">
        <f t="shared" si="38"/>
        <v>ASIAN STAR</v>
      </c>
      <c r="B337" s="64">
        <f t="shared" si="39"/>
        <v>1524</v>
      </c>
      <c r="C337" s="65" t="s">
        <v>10</v>
      </c>
      <c r="D337" s="93">
        <f>D335+7</f>
        <v>42721</v>
      </c>
      <c r="E337" s="17">
        <f t="shared" si="40"/>
        <v>42722</v>
      </c>
      <c r="F337" s="93">
        <f t="shared" si="40"/>
        <v>42724</v>
      </c>
      <c r="G337" s="151"/>
    </row>
    <row r="338" spans="1:7" ht="15" customHeight="1">
      <c r="A338" s="24" t="str">
        <f t="shared" si="38"/>
        <v>FORMOSA CONTAINER NO.4</v>
      </c>
      <c r="B338" s="54">
        <f t="shared" si="39"/>
        <v>53</v>
      </c>
      <c r="C338" s="21" t="s">
        <v>10</v>
      </c>
      <c r="D338" s="79"/>
      <c r="E338" s="28">
        <f t="shared" si="40"/>
        <v>42729</v>
      </c>
      <c r="F338" s="28">
        <f t="shared" si="40"/>
        <v>42732</v>
      </c>
      <c r="G338" s="85"/>
    </row>
    <row r="339" spans="1:7" ht="15" customHeight="1" thickBot="1">
      <c r="A339" s="14" t="str">
        <f t="shared" si="38"/>
        <v>ASIAN STAR</v>
      </c>
      <c r="B339" s="64">
        <f t="shared" si="39"/>
        <v>1525</v>
      </c>
      <c r="C339" s="65" t="s">
        <v>10</v>
      </c>
      <c r="D339" s="93">
        <f>D337+7</f>
        <v>42728</v>
      </c>
      <c r="E339" s="17">
        <f t="shared" si="40"/>
        <v>42729</v>
      </c>
      <c r="F339" s="93">
        <f t="shared" si="40"/>
        <v>42731</v>
      </c>
      <c r="G339" s="151"/>
    </row>
    <row r="340" spans="1:7" ht="15" customHeight="1">
      <c r="A340" s="24" t="str">
        <f t="shared" si="38"/>
        <v>FORMOSA CONTAINER NO.4</v>
      </c>
      <c r="B340" s="54">
        <f t="shared" si="39"/>
        <v>54</v>
      </c>
      <c r="C340" s="21" t="s">
        <v>10</v>
      </c>
      <c r="D340" s="79"/>
      <c r="E340" s="28">
        <f t="shared" si="40"/>
        <v>42736</v>
      </c>
      <c r="F340" s="28">
        <f t="shared" si="40"/>
        <v>42739</v>
      </c>
      <c r="G340" s="85"/>
    </row>
    <row r="341" spans="1:7" ht="15" customHeight="1" thickBot="1">
      <c r="A341" s="14" t="str">
        <f t="shared" si="38"/>
        <v>ASIAN STAR</v>
      </c>
      <c r="B341" s="64">
        <f t="shared" si="39"/>
        <v>1526</v>
      </c>
      <c r="C341" s="65" t="s">
        <v>10</v>
      </c>
      <c r="D341" s="93">
        <f>D339+7</f>
        <v>42735</v>
      </c>
      <c r="E341" s="17">
        <f t="shared" si="40"/>
        <v>42736</v>
      </c>
      <c r="F341" s="93">
        <f t="shared" si="40"/>
        <v>42738</v>
      </c>
      <c r="G341" s="151"/>
    </row>
    <row r="342" ht="15" customHeight="1" thickBot="1">
      <c r="A342" s="152" t="s">
        <v>94</v>
      </c>
    </row>
    <row r="343" spans="1:6" ht="15" customHeight="1" thickBot="1">
      <c r="A343" s="265" t="s">
        <v>95</v>
      </c>
      <c r="B343" s="266"/>
      <c r="C343" s="266"/>
      <c r="D343" s="266"/>
      <c r="E343" s="266"/>
      <c r="F343" s="267"/>
    </row>
    <row r="344" spans="1:6" ht="15" customHeight="1" thickBot="1">
      <c r="A344" s="46" t="s">
        <v>30</v>
      </c>
      <c r="B344" s="260" t="s">
        <v>26</v>
      </c>
      <c r="C344" s="261"/>
      <c r="D344" s="76" t="s">
        <v>96</v>
      </c>
      <c r="E344" s="31" t="s">
        <v>97</v>
      </c>
      <c r="F344" s="32" t="s">
        <v>98</v>
      </c>
    </row>
    <row r="345" spans="1:6" ht="15" customHeight="1">
      <c r="A345" s="155" t="s">
        <v>118</v>
      </c>
      <c r="B345" s="156">
        <v>1637</v>
      </c>
      <c r="C345" s="157" t="s">
        <v>10</v>
      </c>
      <c r="D345" s="158">
        <v>42672</v>
      </c>
      <c r="E345" s="52">
        <f aca="true" t="shared" si="41" ref="E345:E354">D345+3</f>
        <v>42675</v>
      </c>
      <c r="F345" s="37">
        <f aca="true" t="shared" si="42" ref="F345:F354">D345+4</f>
        <v>42676</v>
      </c>
    </row>
    <row r="346" spans="1:6" ht="15" customHeight="1">
      <c r="A346" s="159" t="s">
        <v>99</v>
      </c>
      <c r="B346" s="160">
        <v>1631</v>
      </c>
      <c r="C346" s="161" t="s">
        <v>10</v>
      </c>
      <c r="D346" s="183">
        <f aca="true" t="shared" si="43" ref="D346:D354">D345+7</f>
        <v>42679</v>
      </c>
      <c r="E346" s="41">
        <f>D346+3</f>
        <v>42682</v>
      </c>
      <c r="F346" s="42">
        <f t="shared" si="42"/>
        <v>42683</v>
      </c>
    </row>
    <row r="347" spans="1:6" ht="15" customHeight="1">
      <c r="A347" s="159" t="str">
        <f>A345</f>
        <v>MAX PRINCE</v>
      </c>
      <c r="B347" s="162">
        <f aca="true" t="shared" si="44" ref="B347:B354">B345+2</f>
        <v>1639</v>
      </c>
      <c r="C347" s="161" t="s">
        <v>10</v>
      </c>
      <c r="D347" s="41">
        <f t="shared" si="43"/>
        <v>42686</v>
      </c>
      <c r="E347" s="41">
        <f t="shared" si="41"/>
        <v>42689</v>
      </c>
      <c r="F347" s="42">
        <f t="shared" si="42"/>
        <v>42690</v>
      </c>
    </row>
    <row r="348" spans="1:6" ht="15" customHeight="1">
      <c r="A348" s="159" t="str">
        <f>A346</f>
        <v>RBD DALMATIA</v>
      </c>
      <c r="B348" s="162">
        <f t="shared" si="44"/>
        <v>1633</v>
      </c>
      <c r="C348" s="161" t="s">
        <v>10</v>
      </c>
      <c r="D348" s="41">
        <f t="shared" si="43"/>
        <v>42693</v>
      </c>
      <c r="E348" s="41">
        <f t="shared" si="41"/>
        <v>42696</v>
      </c>
      <c r="F348" s="42">
        <f t="shared" si="42"/>
        <v>42697</v>
      </c>
    </row>
    <row r="349" spans="1:6" ht="15" customHeight="1">
      <c r="A349" s="159" t="str">
        <f>A347</f>
        <v>MAX PRINCE</v>
      </c>
      <c r="B349" s="162">
        <f t="shared" si="44"/>
        <v>1641</v>
      </c>
      <c r="C349" s="161" t="s">
        <v>10</v>
      </c>
      <c r="D349" s="41">
        <f t="shared" si="43"/>
        <v>42700</v>
      </c>
      <c r="E349" s="41">
        <f t="shared" si="41"/>
        <v>42703</v>
      </c>
      <c r="F349" s="42">
        <f t="shared" si="42"/>
        <v>42704</v>
      </c>
    </row>
    <row r="350" spans="1:6" ht="15" customHeight="1">
      <c r="A350" s="159" t="str">
        <f>A346</f>
        <v>RBD DALMATIA</v>
      </c>
      <c r="B350" s="163">
        <f t="shared" si="44"/>
        <v>1635</v>
      </c>
      <c r="C350" s="161" t="s">
        <v>10</v>
      </c>
      <c r="D350" s="41">
        <f t="shared" si="43"/>
        <v>42707</v>
      </c>
      <c r="E350" s="41">
        <f t="shared" si="41"/>
        <v>42710</v>
      </c>
      <c r="F350" s="42">
        <f t="shared" si="42"/>
        <v>42711</v>
      </c>
    </row>
    <row r="351" spans="1:6" ht="15" customHeight="1">
      <c r="A351" s="159" t="str">
        <f>A349</f>
        <v>MAX PRINCE</v>
      </c>
      <c r="B351" s="163">
        <f t="shared" si="44"/>
        <v>1643</v>
      </c>
      <c r="C351" s="161" t="s">
        <v>10</v>
      </c>
      <c r="D351" s="41">
        <f t="shared" si="43"/>
        <v>42714</v>
      </c>
      <c r="E351" s="41">
        <f t="shared" si="41"/>
        <v>42717</v>
      </c>
      <c r="F351" s="42">
        <f t="shared" si="42"/>
        <v>42718</v>
      </c>
    </row>
    <row r="352" spans="1:6" ht="15" customHeight="1">
      <c r="A352" s="159" t="str">
        <f>A350</f>
        <v>RBD DALMATIA</v>
      </c>
      <c r="B352" s="163">
        <f t="shared" si="44"/>
        <v>1637</v>
      </c>
      <c r="C352" s="161" t="s">
        <v>10</v>
      </c>
      <c r="D352" s="41">
        <f t="shared" si="43"/>
        <v>42721</v>
      </c>
      <c r="E352" s="41">
        <f t="shared" si="41"/>
        <v>42724</v>
      </c>
      <c r="F352" s="42">
        <f t="shared" si="42"/>
        <v>42725</v>
      </c>
    </row>
    <row r="353" spans="1:6" ht="15" customHeight="1">
      <c r="A353" s="159" t="str">
        <f>A345</f>
        <v>MAX PRINCE</v>
      </c>
      <c r="B353" s="162">
        <f t="shared" si="44"/>
        <v>1645</v>
      </c>
      <c r="C353" s="161" t="s">
        <v>10</v>
      </c>
      <c r="D353" s="41">
        <f t="shared" si="43"/>
        <v>42728</v>
      </c>
      <c r="E353" s="41">
        <f t="shared" si="41"/>
        <v>42731</v>
      </c>
      <c r="F353" s="42">
        <f t="shared" si="42"/>
        <v>42732</v>
      </c>
    </row>
    <row r="354" spans="1:6" ht="15" customHeight="1" thickBot="1">
      <c r="A354" s="164" t="str">
        <f>A346</f>
        <v>RBD DALMATIA</v>
      </c>
      <c r="B354" s="162">
        <f t="shared" si="44"/>
        <v>1639</v>
      </c>
      <c r="C354" s="161" t="s">
        <v>10</v>
      </c>
      <c r="D354" s="41">
        <f t="shared" si="43"/>
        <v>42735</v>
      </c>
      <c r="E354" s="41">
        <f t="shared" si="41"/>
        <v>42738</v>
      </c>
      <c r="F354" s="42">
        <f t="shared" si="42"/>
        <v>42739</v>
      </c>
    </row>
    <row r="355" spans="1:6" ht="15" customHeight="1" thickBot="1">
      <c r="A355" s="265" t="s">
        <v>100</v>
      </c>
      <c r="B355" s="266"/>
      <c r="C355" s="266"/>
      <c r="D355" s="266"/>
      <c r="E355" s="266"/>
      <c r="F355" s="267"/>
    </row>
    <row r="356" spans="1:6" ht="15" customHeight="1" thickBot="1">
      <c r="A356" s="46" t="s">
        <v>30</v>
      </c>
      <c r="B356" s="260" t="s">
        <v>26</v>
      </c>
      <c r="C356" s="261"/>
      <c r="D356" s="76" t="s">
        <v>96</v>
      </c>
      <c r="E356" s="31" t="s">
        <v>101</v>
      </c>
      <c r="F356" s="32" t="s">
        <v>102</v>
      </c>
    </row>
    <row r="357" spans="1:6" ht="15" customHeight="1">
      <c r="A357" s="155" t="str">
        <f>A346</f>
        <v>RBD DALMATIA</v>
      </c>
      <c r="B357" s="71">
        <f>B346-1</f>
        <v>1630</v>
      </c>
      <c r="C357" s="72" t="s">
        <v>10</v>
      </c>
      <c r="D357" s="52">
        <f>D345+1</f>
        <v>42673</v>
      </c>
      <c r="E357" s="52">
        <f aca="true" t="shared" si="45" ref="E357:E366">D357+2</f>
        <v>42675</v>
      </c>
      <c r="F357" s="37">
        <f aca="true" t="shared" si="46" ref="F357:F366">E357</f>
        <v>42675</v>
      </c>
    </row>
    <row r="358" spans="1:6" ht="15" customHeight="1">
      <c r="A358" s="159" t="str">
        <f>A345</f>
        <v>MAX PRINCE</v>
      </c>
      <c r="B358" s="162">
        <f>B345+1</f>
        <v>1638</v>
      </c>
      <c r="C358" s="165" t="s">
        <v>10</v>
      </c>
      <c r="D358" s="41">
        <f aca="true" t="shared" si="47" ref="D358:D366">D357+7</f>
        <v>42680</v>
      </c>
      <c r="E358" s="41">
        <f t="shared" si="45"/>
        <v>42682</v>
      </c>
      <c r="F358" s="42">
        <f t="shared" si="46"/>
        <v>42682</v>
      </c>
    </row>
    <row r="359" spans="1:6" ht="15" customHeight="1">
      <c r="A359" s="159" t="str">
        <f>A357</f>
        <v>RBD DALMATIA</v>
      </c>
      <c r="B359" s="162">
        <f aca="true" t="shared" si="48" ref="B359:B366">B357+2</f>
        <v>1632</v>
      </c>
      <c r="C359" s="165" t="s">
        <v>10</v>
      </c>
      <c r="D359" s="41">
        <f t="shared" si="47"/>
        <v>42687</v>
      </c>
      <c r="E359" s="41">
        <f t="shared" si="45"/>
        <v>42689</v>
      </c>
      <c r="F359" s="42">
        <f t="shared" si="46"/>
        <v>42689</v>
      </c>
    </row>
    <row r="360" spans="1:6" ht="15" customHeight="1">
      <c r="A360" s="159" t="str">
        <f>A358</f>
        <v>MAX PRINCE</v>
      </c>
      <c r="B360" s="162">
        <f t="shared" si="48"/>
        <v>1640</v>
      </c>
      <c r="C360" s="165" t="s">
        <v>10</v>
      </c>
      <c r="D360" s="41">
        <f t="shared" si="47"/>
        <v>42694</v>
      </c>
      <c r="E360" s="41">
        <f t="shared" si="45"/>
        <v>42696</v>
      </c>
      <c r="F360" s="42">
        <f t="shared" si="46"/>
        <v>42696</v>
      </c>
    </row>
    <row r="361" spans="1:6" ht="15" customHeight="1">
      <c r="A361" s="159" t="str">
        <f>A357</f>
        <v>RBD DALMATIA</v>
      </c>
      <c r="B361" s="162">
        <f t="shared" si="48"/>
        <v>1634</v>
      </c>
      <c r="C361" s="165" t="s">
        <v>10</v>
      </c>
      <c r="D361" s="41">
        <f t="shared" si="47"/>
        <v>42701</v>
      </c>
      <c r="E361" s="41">
        <f t="shared" si="45"/>
        <v>42703</v>
      </c>
      <c r="F361" s="42">
        <f t="shared" si="46"/>
        <v>42703</v>
      </c>
    </row>
    <row r="362" spans="1:6" ht="15" customHeight="1">
      <c r="A362" s="159" t="str">
        <f>A358</f>
        <v>MAX PRINCE</v>
      </c>
      <c r="B362" s="162">
        <f t="shared" si="48"/>
        <v>1642</v>
      </c>
      <c r="C362" s="165" t="s">
        <v>10</v>
      </c>
      <c r="D362" s="41">
        <f t="shared" si="47"/>
        <v>42708</v>
      </c>
      <c r="E362" s="41">
        <f t="shared" si="45"/>
        <v>42710</v>
      </c>
      <c r="F362" s="42">
        <f t="shared" si="46"/>
        <v>42710</v>
      </c>
    </row>
    <row r="363" spans="1:6" ht="15" customHeight="1">
      <c r="A363" s="166" t="str">
        <f>A361</f>
        <v>RBD DALMATIA</v>
      </c>
      <c r="B363" s="167">
        <f t="shared" si="48"/>
        <v>1636</v>
      </c>
      <c r="C363" s="168" t="s">
        <v>10</v>
      </c>
      <c r="D363" s="41">
        <f t="shared" si="47"/>
        <v>42715</v>
      </c>
      <c r="E363" s="41">
        <f t="shared" si="45"/>
        <v>42717</v>
      </c>
      <c r="F363" s="42">
        <f t="shared" si="46"/>
        <v>42717</v>
      </c>
    </row>
    <row r="364" spans="1:6" ht="15" customHeight="1">
      <c r="A364" s="159" t="str">
        <f>A362</f>
        <v>MAX PRINCE</v>
      </c>
      <c r="B364" s="162">
        <f t="shared" si="48"/>
        <v>1644</v>
      </c>
      <c r="C364" s="161" t="s">
        <v>10</v>
      </c>
      <c r="D364" s="41">
        <f t="shared" si="47"/>
        <v>42722</v>
      </c>
      <c r="E364" s="41">
        <f t="shared" si="45"/>
        <v>42724</v>
      </c>
      <c r="F364" s="42">
        <f t="shared" si="46"/>
        <v>42724</v>
      </c>
    </row>
    <row r="365" spans="1:6" ht="15" customHeight="1">
      <c r="A365" s="169" t="str">
        <f>A363</f>
        <v>RBD DALMATIA</v>
      </c>
      <c r="B365" s="25">
        <f t="shared" si="48"/>
        <v>1638</v>
      </c>
      <c r="C365" s="96" t="s">
        <v>10</v>
      </c>
      <c r="D365" s="41">
        <f t="shared" si="47"/>
        <v>42729</v>
      </c>
      <c r="E365" s="41">
        <f t="shared" si="45"/>
        <v>42731</v>
      </c>
      <c r="F365" s="42">
        <f t="shared" si="46"/>
        <v>42731</v>
      </c>
    </row>
    <row r="366" spans="1:6" ht="15" customHeight="1" thickBot="1">
      <c r="A366" s="164" t="str">
        <f>A364</f>
        <v>MAX PRINCE</v>
      </c>
      <c r="B366" s="170">
        <f t="shared" si="48"/>
        <v>1646</v>
      </c>
      <c r="C366" s="171" t="s">
        <v>10</v>
      </c>
      <c r="D366" s="41">
        <f t="shared" si="47"/>
        <v>42736</v>
      </c>
      <c r="E366" s="41">
        <f t="shared" si="45"/>
        <v>42738</v>
      </c>
      <c r="F366" s="42">
        <f t="shared" si="46"/>
        <v>42738</v>
      </c>
    </row>
    <row r="367" spans="1:7" ht="32.25" customHeight="1" thickBot="1">
      <c r="A367" s="262" t="s">
        <v>103</v>
      </c>
      <c r="B367" s="263"/>
      <c r="C367" s="264"/>
      <c r="D367" s="257" t="s">
        <v>104</v>
      </c>
      <c r="E367" s="258"/>
      <c r="F367" s="258"/>
      <c r="G367" s="259"/>
    </row>
    <row r="368" spans="1:7" ht="24" customHeight="1" thickBot="1">
      <c r="A368" s="254" t="s">
        <v>105</v>
      </c>
      <c r="B368" s="255"/>
      <c r="C368" s="256"/>
      <c r="D368" s="257" t="s">
        <v>106</v>
      </c>
      <c r="E368" s="258"/>
      <c r="F368" s="258"/>
      <c r="G368" s="259"/>
    </row>
    <row r="369" spans="1:7" ht="24" customHeight="1" thickBot="1">
      <c r="A369" s="254" t="s">
        <v>107</v>
      </c>
      <c r="B369" s="255"/>
      <c r="C369" s="256"/>
      <c r="D369" s="257" t="s">
        <v>108</v>
      </c>
      <c r="E369" s="258"/>
      <c r="F369" s="258"/>
      <c r="G369" s="259"/>
    </row>
    <row r="370" spans="1:7" ht="28.5" customHeight="1">
      <c r="A370" s="254" t="s">
        <v>109</v>
      </c>
      <c r="B370" s="255"/>
      <c r="C370" s="256"/>
      <c r="D370" s="257" t="s">
        <v>110</v>
      </c>
      <c r="E370" s="258"/>
      <c r="F370" s="258"/>
      <c r="G370" s="259"/>
    </row>
    <row r="371" spans="1:7" ht="29.25" customHeight="1">
      <c r="A371" s="248" t="s">
        <v>111</v>
      </c>
      <c r="B371" s="249"/>
      <c r="C371" s="249"/>
      <c r="D371" s="249"/>
      <c r="E371" s="249"/>
      <c r="F371" s="249"/>
      <c r="G371" s="250"/>
    </row>
    <row r="372" spans="1:7" ht="15" customHeight="1">
      <c r="A372" s="251" t="s">
        <v>112</v>
      </c>
      <c r="B372" s="252"/>
      <c r="C372" s="252"/>
      <c r="D372" s="252"/>
      <c r="E372" s="252"/>
      <c r="F372" s="252"/>
      <c r="G372" s="253"/>
    </row>
    <row r="373" spans="1:7" ht="17.25" customHeight="1">
      <c r="A373" s="172" t="s">
        <v>113</v>
      </c>
      <c r="B373" s="173"/>
      <c r="C373" s="174"/>
      <c r="D373" s="174"/>
      <c r="E373" s="174"/>
      <c r="F373" s="174"/>
      <c r="G373" s="175"/>
    </row>
    <row r="374" spans="1:7" ht="23.25" customHeight="1">
      <c r="A374" s="176" t="s">
        <v>114</v>
      </c>
      <c r="B374" s="177"/>
      <c r="C374" s="178"/>
      <c r="D374" s="179"/>
      <c r="E374" s="179"/>
      <c r="F374" s="179"/>
      <c r="G374" s="180"/>
    </row>
    <row r="375" spans="1:7" ht="15" customHeight="1">
      <c r="A375" s="176" t="s">
        <v>115</v>
      </c>
      <c r="B375" s="177"/>
      <c r="C375" s="178"/>
      <c r="D375" s="179"/>
      <c r="E375" s="179"/>
      <c r="F375" s="179"/>
      <c r="G375" s="180"/>
    </row>
  </sheetData>
  <mergeCells count="39">
    <mergeCell ref="A1:G2"/>
    <mergeCell ref="A3:F3"/>
    <mergeCell ref="B4:C4"/>
    <mergeCell ref="A23:E23"/>
    <mergeCell ref="B24:C24"/>
    <mergeCell ref="A34:E34"/>
    <mergeCell ref="B35:C35"/>
    <mergeCell ref="A54:F54"/>
    <mergeCell ref="B55:C55"/>
    <mergeCell ref="A74:F74"/>
    <mergeCell ref="B75:C75"/>
    <mergeCell ref="A139:F139"/>
    <mergeCell ref="B140:C140"/>
    <mergeCell ref="A159:E159"/>
    <mergeCell ref="B160:C160"/>
    <mergeCell ref="A179:F179"/>
    <mergeCell ref="B180:C180"/>
    <mergeCell ref="A208:F208"/>
    <mergeCell ref="B209:C209"/>
    <mergeCell ref="A255:H255"/>
    <mergeCell ref="B256:C256"/>
    <mergeCell ref="A311:G311"/>
    <mergeCell ref="B312:C312"/>
    <mergeCell ref="A322:G322"/>
    <mergeCell ref="B323:C323"/>
    <mergeCell ref="A343:F343"/>
    <mergeCell ref="B344:C344"/>
    <mergeCell ref="A355:F355"/>
    <mergeCell ref="B356:C356"/>
    <mergeCell ref="A367:C367"/>
    <mergeCell ref="D367:G367"/>
    <mergeCell ref="A368:C368"/>
    <mergeCell ref="D368:G368"/>
    <mergeCell ref="A371:G371"/>
    <mergeCell ref="A372:G372"/>
    <mergeCell ref="A369:C369"/>
    <mergeCell ref="D369:G369"/>
    <mergeCell ref="A370:C370"/>
    <mergeCell ref="D370:G370"/>
  </mergeCells>
  <hyperlinks>
    <hyperlink ref="A372" r:id="rId1" display="mailto:hiromasa.miyazaki@benline.co.jp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5"/>
  <sheetViews>
    <sheetView workbookViewId="0" topLeftCell="A299">
      <selection activeCell="K41" sqref="K41"/>
    </sheetView>
  </sheetViews>
  <sheetFormatPr defaultColWidth="9.00390625" defaultRowHeight="15" customHeight="1"/>
  <cols>
    <col min="1" max="1" width="18.375" style="1" customWidth="1"/>
    <col min="2" max="2" width="5.875" style="153" customWidth="1"/>
    <col min="3" max="3" width="2.50390625" style="154" customWidth="1"/>
    <col min="4" max="4" width="14.375" style="1" customWidth="1"/>
    <col min="5" max="5" width="14.875" style="1" customWidth="1"/>
    <col min="6" max="6" width="12.75390625" style="1" customWidth="1"/>
    <col min="7" max="7" width="9.75390625" style="2" customWidth="1"/>
    <col min="8" max="8" width="10.25390625" style="1" customWidth="1"/>
    <col min="9" max="16384" width="9.00390625" style="1" customWidth="1"/>
  </cols>
  <sheetData>
    <row r="1" spans="1:7" ht="34.5" customHeight="1">
      <c r="A1" s="288" t="s">
        <v>0</v>
      </c>
      <c r="B1" s="289"/>
      <c r="C1" s="289"/>
      <c r="D1" s="289"/>
      <c r="E1" s="289"/>
      <c r="F1" s="289"/>
      <c r="G1" s="290"/>
    </row>
    <row r="2" spans="1:7" ht="34.5" customHeight="1" thickBot="1">
      <c r="A2" s="291"/>
      <c r="B2" s="292"/>
      <c r="C2" s="292"/>
      <c r="D2" s="292"/>
      <c r="E2" s="292"/>
      <c r="F2" s="292"/>
      <c r="G2" s="293"/>
    </row>
    <row r="3" spans="1:6" s="2" customFormat="1" ht="18" customHeight="1" thickBot="1">
      <c r="A3" s="297" t="s">
        <v>1</v>
      </c>
      <c r="B3" s="298"/>
      <c r="C3" s="298"/>
      <c r="D3" s="298"/>
      <c r="E3" s="298"/>
      <c r="F3" s="299"/>
    </row>
    <row r="4" spans="1:6" s="2" customFormat="1" ht="21.75" customHeight="1" thickBot="1">
      <c r="A4" s="3" t="s">
        <v>2</v>
      </c>
      <c r="B4" s="260" t="s">
        <v>3</v>
      </c>
      <c r="C4" s="285"/>
      <c r="D4" s="5" t="s">
        <v>4</v>
      </c>
      <c r="E4" s="6" t="s">
        <v>5</v>
      </c>
      <c r="F4" s="7" t="s">
        <v>6</v>
      </c>
    </row>
    <row r="5" spans="1:6" s="2" customFormat="1" ht="14.25" customHeight="1">
      <c r="A5" s="8" t="s">
        <v>7</v>
      </c>
      <c r="B5" s="9">
        <v>1701</v>
      </c>
      <c r="C5" s="10" t="s">
        <v>8</v>
      </c>
      <c r="D5" s="11">
        <v>42738</v>
      </c>
      <c r="E5" s="12">
        <f aca="true" t="shared" si="0" ref="E5:E22">D5+3</f>
        <v>42741</v>
      </c>
      <c r="F5" s="13">
        <f aca="true" t="shared" si="1" ref="F5:F22">E5+1</f>
        <v>42742</v>
      </c>
    </row>
    <row r="6" spans="1:6" s="2" customFormat="1" ht="14.25" customHeight="1" thickBot="1">
      <c r="A6" s="14" t="s">
        <v>9</v>
      </c>
      <c r="B6" s="15">
        <f>B5+1</f>
        <v>1702</v>
      </c>
      <c r="C6" s="16" t="s">
        <v>8</v>
      </c>
      <c r="D6" s="17">
        <f>D5+4</f>
        <v>42742</v>
      </c>
      <c r="E6" s="17">
        <f t="shared" si="0"/>
        <v>42745</v>
      </c>
      <c r="F6" s="18">
        <f t="shared" si="1"/>
        <v>42746</v>
      </c>
    </row>
    <row r="7" spans="1:6" s="2" customFormat="1" ht="14.25" customHeight="1">
      <c r="A7" s="8" t="str">
        <f>A5</f>
        <v>EASLINE QINGDAO</v>
      </c>
      <c r="B7" s="19">
        <f aca="true" t="shared" si="2" ref="B7:B22">B5+1</f>
        <v>1702</v>
      </c>
      <c r="C7" s="10" t="s">
        <v>8</v>
      </c>
      <c r="D7" s="12">
        <f aca="true" t="shared" si="3" ref="D7:D22">D5+7</f>
        <v>42745</v>
      </c>
      <c r="E7" s="12">
        <f t="shared" si="0"/>
        <v>42748</v>
      </c>
      <c r="F7" s="13">
        <f t="shared" si="1"/>
        <v>42749</v>
      </c>
    </row>
    <row r="8" spans="1:6" s="2" customFormat="1" ht="14.25" customHeight="1" thickBot="1">
      <c r="A8" s="14" t="str">
        <f aca="true" t="shared" si="4" ref="A8:A22">A6</f>
        <v>HANSA SIEGBURG</v>
      </c>
      <c r="B8" s="15">
        <f t="shared" si="2"/>
        <v>1703</v>
      </c>
      <c r="C8" s="16" t="s">
        <v>8</v>
      </c>
      <c r="D8" s="17">
        <f t="shared" si="3"/>
        <v>42749</v>
      </c>
      <c r="E8" s="17">
        <f t="shared" si="0"/>
        <v>42752</v>
      </c>
      <c r="F8" s="18">
        <f t="shared" si="1"/>
        <v>42753</v>
      </c>
    </row>
    <row r="9" spans="1:6" s="2" customFormat="1" ht="14.25" customHeight="1">
      <c r="A9" s="8" t="str">
        <f t="shared" si="4"/>
        <v>EASLINE QINGDAO</v>
      </c>
      <c r="B9" s="20">
        <f t="shared" si="2"/>
        <v>1703</v>
      </c>
      <c r="C9" s="21" t="s">
        <v>8</v>
      </c>
      <c r="D9" s="22">
        <f t="shared" si="3"/>
        <v>42752</v>
      </c>
      <c r="E9" s="12">
        <f t="shared" si="0"/>
        <v>42755</v>
      </c>
      <c r="F9" s="13">
        <f t="shared" si="1"/>
        <v>42756</v>
      </c>
    </row>
    <row r="10" spans="1:6" s="2" customFormat="1" ht="14.25" customHeight="1" thickBot="1">
      <c r="A10" s="14" t="str">
        <f t="shared" si="4"/>
        <v>HANSA SIEGBURG</v>
      </c>
      <c r="B10" s="15">
        <f t="shared" si="2"/>
        <v>1704</v>
      </c>
      <c r="C10" s="16" t="s">
        <v>8</v>
      </c>
      <c r="D10" s="23">
        <f t="shared" si="3"/>
        <v>42756</v>
      </c>
      <c r="E10" s="17">
        <f t="shared" si="0"/>
        <v>42759</v>
      </c>
      <c r="F10" s="18">
        <f t="shared" si="1"/>
        <v>42760</v>
      </c>
    </row>
    <row r="11" spans="1:6" s="2" customFormat="1" ht="14.25" customHeight="1">
      <c r="A11" s="8" t="str">
        <f t="shared" si="4"/>
        <v>EASLINE QINGDAO</v>
      </c>
      <c r="B11" s="19">
        <f t="shared" si="2"/>
        <v>1704</v>
      </c>
      <c r="C11" s="10" t="s">
        <v>8</v>
      </c>
      <c r="D11" s="22">
        <f t="shared" si="3"/>
        <v>42759</v>
      </c>
      <c r="E11" s="12">
        <f t="shared" si="0"/>
        <v>42762</v>
      </c>
      <c r="F11" s="13">
        <f t="shared" si="1"/>
        <v>42763</v>
      </c>
    </row>
    <row r="12" spans="1:6" s="2" customFormat="1" ht="14.25" customHeight="1" thickBot="1">
      <c r="A12" s="14" t="str">
        <f t="shared" si="4"/>
        <v>HANSA SIEGBURG</v>
      </c>
      <c r="B12" s="15">
        <f t="shared" si="2"/>
        <v>1705</v>
      </c>
      <c r="C12" s="16" t="s">
        <v>8</v>
      </c>
      <c r="D12" s="23">
        <f t="shared" si="3"/>
        <v>42763</v>
      </c>
      <c r="E12" s="17">
        <f t="shared" si="0"/>
        <v>42766</v>
      </c>
      <c r="F12" s="18">
        <f t="shared" si="1"/>
        <v>42767</v>
      </c>
    </row>
    <row r="13" spans="1:6" s="2" customFormat="1" ht="14.25" customHeight="1">
      <c r="A13" s="24" t="str">
        <f t="shared" si="4"/>
        <v>EASLINE QINGDAO</v>
      </c>
      <c r="B13" s="25">
        <f t="shared" si="2"/>
        <v>1705</v>
      </c>
      <c r="C13" s="26" t="s">
        <v>8</v>
      </c>
      <c r="D13" s="27">
        <f t="shared" si="3"/>
        <v>42766</v>
      </c>
      <c r="E13" s="28">
        <f t="shared" si="0"/>
        <v>42769</v>
      </c>
      <c r="F13" s="29">
        <f t="shared" si="1"/>
        <v>42770</v>
      </c>
    </row>
    <row r="14" spans="1:6" s="2" customFormat="1" ht="14.25" customHeight="1" thickBot="1">
      <c r="A14" s="14" t="str">
        <f t="shared" si="4"/>
        <v>HANSA SIEGBURG</v>
      </c>
      <c r="B14" s="15">
        <f t="shared" si="2"/>
        <v>1706</v>
      </c>
      <c r="C14" s="16" t="s">
        <v>8</v>
      </c>
      <c r="D14" s="23">
        <f t="shared" si="3"/>
        <v>42770</v>
      </c>
      <c r="E14" s="17">
        <f t="shared" si="0"/>
        <v>42773</v>
      </c>
      <c r="F14" s="18">
        <f t="shared" si="1"/>
        <v>42774</v>
      </c>
    </row>
    <row r="15" spans="1:6" s="2" customFormat="1" ht="14.25" customHeight="1">
      <c r="A15" s="8" t="s">
        <v>7</v>
      </c>
      <c r="B15" s="19">
        <f t="shared" si="2"/>
        <v>1706</v>
      </c>
      <c r="C15" s="10" t="s">
        <v>8</v>
      </c>
      <c r="D15" s="22">
        <f t="shared" si="3"/>
        <v>42773</v>
      </c>
      <c r="E15" s="12">
        <f t="shared" si="0"/>
        <v>42776</v>
      </c>
      <c r="F15" s="13">
        <f t="shared" si="1"/>
        <v>42777</v>
      </c>
    </row>
    <row r="16" spans="1:6" s="2" customFormat="1" ht="14.25" customHeight="1" thickBot="1">
      <c r="A16" s="14" t="str">
        <f t="shared" si="4"/>
        <v>HANSA SIEGBURG</v>
      </c>
      <c r="B16" s="15">
        <f t="shared" si="2"/>
        <v>1707</v>
      </c>
      <c r="C16" s="16" t="s">
        <v>8</v>
      </c>
      <c r="D16" s="23">
        <f t="shared" si="3"/>
        <v>42777</v>
      </c>
      <c r="E16" s="17">
        <f t="shared" si="0"/>
        <v>42780</v>
      </c>
      <c r="F16" s="18">
        <f t="shared" si="1"/>
        <v>42781</v>
      </c>
    </row>
    <row r="17" spans="1:6" ht="14.25" customHeight="1">
      <c r="A17" s="8" t="str">
        <f t="shared" si="4"/>
        <v>EASLINE QINGDAO</v>
      </c>
      <c r="B17" s="19">
        <f t="shared" si="2"/>
        <v>1707</v>
      </c>
      <c r="C17" s="10" t="s">
        <v>8</v>
      </c>
      <c r="D17" s="22">
        <f t="shared" si="3"/>
        <v>42780</v>
      </c>
      <c r="E17" s="12">
        <f t="shared" si="0"/>
        <v>42783</v>
      </c>
      <c r="F17" s="13">
        <f t="shared" si="1"/>
        <v>42784</v>
      </c>
    </row>
    <row r="18" spans="1:6" ht="14.25" customHeight="1" thickBot="1">
      <c r="A18" s="14" t="str">
        <f>A6</f>
        <v>HANSA SIEGBURG</v>
      </c>
      <c r="B18" s="15">
        <f t="shared" si="2"/>
        <v>1708</v>
      </c>
      <c r="C18" s="16" t="s">
        <v>8</v>
      </c>
      <c r="D18" s="23">
        <f t="shared" si="3"/>
        <v>42784</v>
      </c>
      <c r="E18" s="17">
        <f t="shared" si="0"/>
        <v>42787</v>
      </c>
      <c r="F18" s="18">
        <f t="shared" si="1"/>
        <v>42788</v>
      </c>
    </row>
    <row r="19" spans="1:6" ht="14.25" customHeight="1">
      <c r="A19" s="8" t="str">
        <f t="shared" si="4"/>
        <v>EASLINE QINGDAO</v>
      </c>
      <c r="B19" s="19">
        <f t="shared" si="2"/>
        <v>1708</v>
      </c>
      <c r="C19" s="10" t="s">
        <v>8</v>
      </c>
      <c r="D19" s="22">
        <f t="shared" si="3"/>
        <v>42787</v>
      </c>
      <c r="E19" s="12">
        <f t="shared" si="0"/>
        <v>42790</v>
      </c>
      <c r="F19" s="13">
        <f t="shared" si="1"/>
        <v>42791</v>
      </c>
    </row>
    <row r="20" spans="1:6" ht="14.25" customHeight="1" thickBot="1">
      <c r="A20" s="14" t="str">
        <f t="shared" si="4"/>
        <v>HANSA SIEGBURG</v>
      </c>
      <c r="B20" s="15">
        <f t="shared" si="2"/>
        <v>1709</v>
      </c>
      <c r="C20" s="16" t="s">
        <v>8</v>
      </c>
      <c r="D20" s="23">
        <f t="shared" si="3"/>
        <v>42791</v>
      </c>
      <c r="E20" s="17">
        <f t="shared" si="0"/>
        <v>42794</v>
      </c>
      <c r="F20" s="18">
        <f t="shared" si="1"/>
        <v>42795</v>
      </c>
    </row>
    <row r="21" spans="1:6" ht="14.25" customHeight="1">
      <c r="A21" s="24" t="str">
        <f t="shared" si="4"/>
        <v>EASLINE QINGDAO</v>
      </c>
      <c r="B21" s="25">
        <f t="shared" si="2"/>
        <v>1709</v>
      </c>
      <c r="C21" s="26" t="s">
        <v>8</v>
      </c>
      <c r="D21" s="27">
        <f t="shared" si="3"/>
        <v>42794</v>
      </c>
      <c r="E21" s="28">
        <f t="shared" si="0"/>
        <v>42797</v>
      </c>
      <c r="F21" s="29">
        <f t="shared" si="1"/>
        <v>42798</v>
      </c>
    </row>
    <row r="22" spans="1:6" ht="14.25" customHeight="1" thickBot="1">
      <c r="A22" s="14" t="str">
        <f t="shared" si="4"/>
        <v>HANSA SIEGBURG</v>
      </c>
      <c r="B22" s="15">
        <f t="shared" si="2"/>
        <v>1710</v>
      </c>
      <c r="C22" s="16" t="s">
        <v>8</v>
      </c>
      <c r="D22" s="23">
        <f t="shared" si="3"/>
        <v>42798</v>
      </c>
      <c r="E22" s="17">
        <f t="shared" si="0"/>
        <v>42801</v>
      </c>
      <c r="F22" s="18">
        <f t="shared" si="1"/>
        <v>42802</v>
      </c>
    </row>
    <row r="23" spans="1:6" ht="16.5" customHeight="1" thickBot="1">
      <c r="A23" s="300" t="s">
        <v>11</v>
      </c>
      <c r="B23" s="301"/>
      <c r="C23" s="301"/>
      <c r="D23" s="301"/>
      <c r="E23" s="302"/>
      <c r="F23" s="2"/>
    </row>
    <row r="24" spans="1:6" ht="20.25" customHeight="1" thickBot="1">
      <c r="A24" s="30" t="s">
        <v>2</v>
      </c>
      <c r="B24" s="260" t="s">
        <v>12</v>
      </c>
      <c r="C24" s="285"/>
      <c r="D24" s="31" t="s">
        <v>13</v>
      </c>
      <c r="E24" s="32" t="s">
        <v>14</v>
      </c>
      <c r="F24" s="2"/>
    </row>
    <row r="25" spans="1:6" ht="15.75" customHeight="1">
      <c r="A25" s="33" t="s">
        <v>15</v>
      </c>
      <c r="B25" s="34">
        <f>B6</f>
        <v>1702</v>
      </c>
      <c r="C25" s="35" t="s">
        <v>16</v>
      </c>
      <c r="D25" s="36">
        <f>D6</f>
        <v>42742</v>
      </c>
      <c r="E25" s="37">
        <f aca="true" t="shared" si="5" ref="E25:E33">D25+2</f>
        <v>42744</v>
      </c>
      <c r="F25" s="2"/>
    </row>
    <row r="26" spans="1:6" ht="15.75" customHeight="1">
      <c r="A26" s="38" t="s">
        <v>15</v>
      </c>
      <c r="B26" s="39">
        <f>B25+1</f>
        <v>1703</v>
      </c>
      <c r="C26" s="40" t="s">
        <v>16</v>
      </c>
      <c r="D26" s="41">
        <f aca="true" t="shared" si="6" ref="D26:D33">D25+7</f>
        <v>42749</v>
      </c>
      <c r="E26" s="42">
        <f t="shared" si="5"/>
        <v>42751</v>
      </c>
      <c r="F26" s="2"/>
    </row>
    <row r="27" spans="1:6" ht="15.75" customHeight="1">
      <c r="A27" s="43" t="s">
        <v>15</v>
      </c>
      <c r="B27" s="39">
        <f>B10</f>
        <v>1704</v>
      </c>
      <c r="C27" s="40" t="s">
        <v>16</v>
      </c>
      <c r="D27" s="41">
        <f t="shared" si="6"/>
        <v>42756</v>
      </c>
      <c r="E27" s="42">
        <f t="shared" si="5"/>
        <v>42758</v>
      </c>
      <c r="F27" s="2"/>
    </row>
    <row r="28" spans="1:6" ht="15.75" customHeight="1">
      <c r="A28" s="38" t="s">
        <v>15</v>
      </c>
      <c r="B28" s="39">
        <f>B12</f>
        <v>1705</v>
      </c>
      <c r="C28" s="40" t="s">
        <v>16</v>
      </c>
      <c r="D28" s="41">
        <f t="shared" si="6"/>
        <v>42763</v>
      </c>
      <c r="E28" s="42">
        <f t="shared" si="5"/>
        <v>42765</v>
      </c>
      <c r="F28" s="2"/>
    </row>
    <row r="29" spans="1:6" ht="15.75" customHeight="1">
      <c r="A29" s="43" t="s">
        <v>15</v>
      </c>
      <c r="B29" s="39">
        <f>B14</f>
        <v>1706</v>
      </c>
      <c r="C29" s="40" t="s">
        <v>16</v>
      </c>
      <c r="D29" s="41">
        <f t="shared" si="6"/>
        <v>42770</v>
      </c>
      <c r="E29" s="42">
        <f t="shared" si="5"/>
        <v>42772</v>
      </c>
      <c r="F29" s="2"/>
    </row>
    <row r="30" spans="1:6" ht="15.75" customHeight="1">
      <c r="A30" s="38" t="s">
        <v>15</v>
      </c>
      <c r="B30" s="39">
        <f>B16</f>
        <v>1707</v>
      </c>
      <c r="C30" s="40" t="s">
        <v>16</v>
      </c>
      <c r="D30" s="41">
        <f t="shared" si="6"/>
        <v>42777</v>
      </c>
      <c r="E30" s="42">
        <f t="shared" si="5"/>
        <v>42779</v>
      </c>
      <c r="F30" s="2"/>
    </row>
    <row r="31" spans="1:6" ht="15.75" customHeight="1">
      <c r="A31" s="43" t="s">
        <v>15</v>
      </c>
      <c r="B31" s="39">
        <f>B18</f>
        <v>1708</v>
      </c>
      <c r="C31" s="40" t="s">
        <v>16</v>
      </c>
      <c r="D31" s="41">
        <f t="shared" si="6"/>
        <v>42784</v>
      </c>
      <c r="E31" s="42">
        <f t="shared" si="5"/>
        <v>42786</v>
      </c>
      <c r="F31" s="2"/>
    </row>
    <row r="32" spans="1:6" ht="15.75" customHeight="1">
      <c r="A32" s="38" t="s">
        <v>15</v>
      </c>
      <c r="B32" s="39">
        <f>B20</f>
        <v>1709</v>
      </c>
      <c r="C32" s="40" t="s">
        <v>16</v>
      </c>
      <c r="D32" s="41">
        <f t="shared" si="6"/>
        <v>42791</v>
      </c>
      <c r="E32" s="42">
        <f t="shared" si="5"/>
        <v>42793</v>
      </c>
      <c r="F32" s="2"/>
    </row>
    <row r="33" spans="1:5" s="2" customFormat="1" ht="15.75" customHeight="1" thickBot="1">
      <c r="A33" s="43" t="s">
        <v>15</v>
      </c>
      <c r="B33" s="44">
        <f>B22</f>
        <v>1710</v>
      </c>
      <c r="C33" s="45" t="s">
        <v>16</v>
      </c>
      <c r="D33" s="41">
        <f t="shared" si="6"/>
        <v>42798</v>
      </c>
      <c r="E33" s="42">
        <f t="shared" si="5"/>
        <v>42800</v>
      </c>
    </row>
    <row r="34" spans="1:5" s="2" customFormat="1" ht="16.5" customHeight="1" thickBot="1">
      <c r="A34" s="303" t="s">
        <v>17</v>
      </c>
      <c r="B34" s="304"/>
      <c r="C34" s="304"/>
      <c r="D34" s="304"/>
      <c r="E34" s="305"/>
    </row>
    <row r="35" spans="1:5" ht="17.25" customHeight="1" thickBot="1">
      <c r="A35" s="46" t="s">
        <v>18</v>
      </c>
      <c r="B35" s="260" t="s">
        <v>12</v>
      </c>
      <c r="C35" s="285"/>
      <c r="D35" s="4" t="s">
        <v>13</v>
      </c>
      <c r="E35" s="32" t="s">
        <v>19</v>
      </c>
    </row>
    <row r="36" spans="1:6" ht="13.5" customHeight="1">
      <c r="A36" s="47" t="s">
        <v>21</v>
      </c>
      <c r="B36" s="48" t="s">
        <v>122</v>
      </c>
      <c r="C36" s="21" t="s">
        <v>16</v>
      </c>
      <c r="D36" s="49">
        <f>D5+2</f>
        <v>42740</v>
      </c>
      <c r="E36" s="29">
        <f>D36+3</f>
        <v>42743</v>
      </c>
      <c r="F36" s="2"/>
    </row>
    <row r="37" spans="1:6" ht="13.5" customHeight="1">
      <c r="A37" s="33" t="s">
        <v>24</v>
      </c>
      <c r="B37" s="50">
        <v>1702</v>
      </c>
      <c r="C37" s="51" t="s">
        <v>16</v>
      </c>
      <c r="D37" s="52">
        <f>D36+3</f>
        <v>42743</v>
      </c>
      <c r="E37" s="37">
        <f>D37+2</f>
        <v>42745</v>
      </c>
      <c r="F37" s="2"/>
    </row>
    <row r="38" spans="1:7" ht="13.5" customHeight="1">
      <c r="A38" s="53" t="str">
        <f>A37</f>
        <v>METHI BHUM</v>
      </c>
      <c r="B38" s="54">
        <f>B37+1</f>
        <v>1703</v>
      </c>
      <c r="C38" s="55" t="s">
        <v>16</v>
      </c>
      <c r="D38" s="28">
        <f>D36+7</f>
        <v>42747</v>
      </c>
      <c r="E38" s="29">
        <f>D38+3</f>
        <v>42750</v>
      </c>
      <c r="F38" s="2"/>
      <c r="G38" s="1"/>
    </row>
    <row r="39" spans="1:7" ht="13.5" customHeight="1">
      <c r="A39" s="53" t="str">
        <f>A36</f>
        <v>DANU BHUM</v>
      </c>
      <c r="B39" s="187" t="s">
        <v>123</v>
      </c>
      <c r="C39" s="57" t="s">
        <v>16</v>
      </c>
      <c r="D39" s="28">
        <f>D8+1</f>
        <v>42750</v>
      </c>
      <c r="E39" s="29">
        <f>D39+2</f>
        <v>42752</v>
      </c>
      <c r="F39" s="2"/>
      <c r="G39" s="1"/>
    </row>
    <row r="40" spans="1:7" ht="13.5" customHeight="1">
      <c r="A40" s="58" t="str">
        <f>A39</f>
        <v>DANU BHUM</v>
      </c>
      <c r="B40" s="59">
        <f>B39+1</f>
        <v>146</v>
      </c>
      <c r="C40" s="55" t="s">
        <v>16</v>
      </c>
      <c r="D40" s="60">
        <f>D39+4</f>
        <v>42754</v>
      </c>
      <c r="E40" s="61">
        <f>D40+3</f>
        <v>42757</v>
      </c>
      <c r="F40" s="2"/>
      <c r="G40" s="1"/>
    </row>
    <row r="41" spans="1:7" ht="13.5" customHeight="1">
      <c r="A41" s="33" t="str">
        <f>A38</f>
        <v>METHI BHUM</v>
      </c>
      <c r="B41" s="50">
        <f>B38+2</f>
        <v>1705</v>
      </c>
      <c r="C41" s="57" t="s">
        <v>16</v>
      </c>
      <c r="D41" s="52">
        <f aca="true" t="shared" si="7" ref="D41:D46">D39+7</f>
        <v>42757</v>
      </c>
      <c r="E41" s="37">
        <f>D41+2</f>
        <v>42759</v>
      </c>
      <c r="F41" s="2"/>
      <c r="G41" s="1"/>
    </row>
    <row r="42" spans="1:7" ht="13.5" customHeight="1">
      <c r="A42" s="58" t="str">
        <f>A41</f>
        <v>METHI BHUM</v>
      </c>
      <c r="B42" s="62">
        <f>B41+1</f>
        <v>1706</v>
      </c>
      <c r="C42" s="55" t="s">
        <v>16</v>
      </c>
      <c r="D42" s="60">
        <f t="shared" si="7"/>
        <v>42761</v>
      </c>
      <c r="E42" s="61">
        <f>D42+3</f>
        <v>42764</v>
      </c>
      <c r="F42" s="2"/>
      <c r="G42" s="1"/>
    </row>
    <row r="43" spans="1:7" ht="13.5" customHeight="1">
      <c r="A43" s="53" t="str">
        <f>A36</f>
        <v>DANU BHUM</v>
      </c>
      <c r="B43" s="56">
        <f>B40+2</f>
        <v>148</v>
      </c>
      <c r="C43" s="57" t="s">
        <v>16</v>
      </c>
      <c r="D43" s="28">
        <f t="shared" si="7"/>
        <v>42764</v>
      </c>
      <c r="E43" s="29">
        <f>D43+2</f>
        <v>42766</v>
      </c>
      <c r="F43" s="2"/>
      <c r="G43" s="1"/>
    </row>
    <row r="44" spans="1:7" ht="13.5" customHeight="1">
      <c r="A44" s="58" t="str">
        <f>A43</f>
        <v>DANU BHUM</v>
      </c>
      <c r="B44" s="59">
        <f>B43+1</f>
        <v>149</v>
      </c>
      <c r="C44" s="55" t="s">
        <v>16</v>
      </c>
      <c r="D44" s="60">
        <f t="shared" si="7"/>
        <v>42768</v>
      </c>
      <c r="E44" s="61">
        <f>D44+3</f>
        <v>42771</v>
      </c>
      <c r="F44" s="2"/>
      <c r="G44" s="1"/>
    </row>
    <row r="45" spans="1:7" ht="13.5" customHeight="1">
      <c r="A45" s="33" t="str">
        <f>A38</f>
        <v>METHI BHUM</v>
      </c>
      <c r="B45" s="50">
        <f>B42+2</f>
        <v>1708</v>
      </c>
      <c r="C45" s="57" t="s">
        <v>16</v>
      </c>
      <c r="D45" s="52">
        <f t="shared" si="7"/>
        <v>42771</v>
      </c>
      <c r="E45" s="37">
        <f>D45+2</f>
        <v>42773</v>
      </c>
      <c r="F45" s="2"/>
      <c r="G45" s="1"/>
    </row>
    <row r="46" spans="1:7" ht="13.5" customHeight="1">
      <c r="A46" s="53" t="str">
        <f>A45</f>
        <v>METHI BHUM</v>
      </c>
      <c r="B46" s="54">
        <f>B45+1</f>
        <v>1709</v>
      </c>
      <c r="C46" s="55" t="s">
        <v>16</v>
      </c>
      <c r="D46" s="28">
        <f t="shared" si="7"/>
        <v>42775</v>
      </c>
      <c r="E46" s="29">
        <f>D46+3</f>
        <v>42778</v>
      </c>
      <c r="F46" s="2"/>
      <c r="G46" s="1"/>
    </row>
    <row r="47" spans="1:7" ht="13.5" customHeight="1">
      <c r="A47" s="53" t="s">
        <v>21</v>
      </c>
      <c r="B47" s="56">
        <f>B44+2</f>
        <v>151</v>
      </c>
      <c r="C47" s="57" t="s">
        <v>16</v>
      </c>
      <c r="D47" s="28">
        <f>D16+1</f>
        <v>42778</v>
      </c>
      <c r="E47" s="29">
        <f>D47+2</f>
        <v>42780</v>
      </c>
      <c r="F47" s="2"/>
      <c r="G47" s="1"/>
    </row>
    <row r="48" spans="1:7" s="63" customFormat="1" ht="13.5" customHeight="1">
      <c r="A48" s="58" t="str">
        <f>A47</f>
        <v>DANU BHUM</v>
      </c>
      <c r="B48" s="59">
        <f>B47+1</f>
        <v>152</v>
      </c>
      <c r="C48" s="55" t="s">
        <v>16</v>
      </c>
      <c r="D48" s="60">
        <f>D47+4</f>
        <v>42782</v>
      </c>
      <c r="E48" s="61">
        <f>D48+3</f>
        <v>42785</v>
      </c>
      <c r="F48" s="2"/>
      <c r="G48" s="1"/>
    </row>
    <row r="49" spans="1:7" ht="13.5" customHeight="1">
      <c r="A49" s="33" t="str">
        <f>A46</f>
        <v>METHI BHUM</v>
      </c>
      <c r="B49" s="50">
        <f>B46+2</f>
        <v>1711</v>
      </c>
      <c r="C49" s="57" t="s">
        <v>16</v>
      </c>
      <c r="D49" s="52">
        <f>D47+7</f>
        <v>42785</v>
      </c>
      <c r="E49" s="37">
        <f>D49+2</f>
        <v>42787</v>
      </c>
      <c r="F49" s="2"/>
      <c r="G49" s="1"/>
    </row>
    <row r="50" spans="1:7" ht="13.5" customHeight="1">
      <c r="A50" s="58" t="str">
        <f>A49</f>
        <v>METHI BHUM</v>
      </c>
      <c r="B50" s="62">
        <f>B49+1</f>
        <v>1712</v>
      </c>
      <c r="C50" s="55" t="s">
        <v>16</v>
      </c>
      <c r="D50" s="60">
        <f>D48+7</f>
        <v>42789</v>
      </c>
      <c r="E50" s="61">
        <f>D50+3</f>
        <v>42792</v>
      </c>
      <c r="F50" s="2"/>
      <c r="G50" s="1"/>
    </row>
    <row r="51" spans="1:7" s="2" customFormat="1" ht="13.5" customHeight="1">
      <c r="A51" s="53" t="s">
        <v>21</v>
      </c>
      <c r="B51" s="56">
        <f>B48+2</f>
        <v>154</v>
      </c>
      <c r="C51" s="57" t="s">
        <v>16</v>
      </c>
      <c r="D51" s="28">
        <f>D49+7</f>
        <v>42792</v>
      </c>
      <c r="E51" s="29">
        <f>D51+2</f>
        <v>42794</v>
      </c>
      <c r="G51" s="1"/>
    </row>
    <row r="52" spans="1:7" ht="13.5" customHeight="1">
      <c r="A52" s="58" t="str">
        <f>A51</f>
        <v>DANU BHUM</v>
      </c>
      <c r="B52" s="59">
        <f>B51+1</f>
        <v>155</v>
      </c>
      <c r="C52" s="51" t="s">
        <v>16</v>
      </c>
      <c r="D52" s="60">
        <f>D50+7</f>
        <v>42796</v>
      </c>
      <c r="E52" s="61">
        <f>D52+3</f>
        <v>42799</v>
      </c>
      <c r="F52" s="2"/>
      <c r="G52" s="1"/>
    </row>
    <row r="53" spans="1:7" ht="13.5" customHeight="1" thickBot="1">
      <c r="A53" s="53" t="str">
        <f>A46</f>
        <v>METHI BHUM</v>
      </c>
      <c r="B53" s="64">
        <f>B50+2</f>
        <v>1714</v>
      </c>
      <c r="C53" s="65" t="s">
        <v>16</v>
      </c>
      <c r="D53" s="28">
        <f>D51+7</f>
        <v>42799</v>
      </c>
      <c r="E53" s="29">
        <f>D53+2</f>
        <v>42801</v>
      </c>
      <c r="F53" s="2"/>
      <c r="G53" s="1"/>
    </row>
    <row r="54" spans="1:6" s="2" customFormat="1" ht="18" customHeight="1" thickBot="1">
      <c r="A54" s="297" t="s">
        <v>25</v>
      </c>
      <c r="B54" s="298"/>
      <c r="C54" s="298"/>
      <c r="D54" s="298"/>
      <c r="E54" s="298"/>
      <c r="F54" s="299"/>
    </row>
    <row r="55" spans="1:7" ht="21" customHeight="1" thickBot="1">
      <c r="A55" s="8" t="s">
        <v>18</v>
      </c>
      <c r="B55" s="260" t="s">
        <v>26</v>
      </c>
      <c r="C55" s="285"/>
      <c r="D55" s="5" t="s">
        <v>27</v>
      </c>
      <c r="E55" s="5" t="s">
        <v>5</v>
      </c>
      <c r="F55" s="7" t="s">
        <v>6</v>
      </c>
      <c r="G55" s="1"/>
    </row>
    <row r="56" spans="1:7" ht="17.25" customHeight="1">
      <c r="A56" s="66" t="s">
        <v>28</v>
      </c>
      <c r="B56" s="122">
        <f>B77</f>
        <v>1653</v>
      </c>
      <c r="C56" s="21" t="s">
        <v>10</v>
      </c>
      <c r="D56" s="12">
        <f>D57-4</f>
        <v>42737</v>
      </c>
      <c r="E56" s="12">
        <f aca="true" t="shared" si="8" ref="E56:E73">D56+4</f>
        <v>42741</v>
      </c>
      <c r="F56" s="13"/>
      <c r="G56" s="1"/>
    </row>
    <row r="57" spans="1:7" ht="17.25" customHeight="1">
      <c r="A57" s="67" t="str">
        <f>A6</f>
        <v>HANSA SIEGBURG</v>
      </c>
      <c r="B57" s="50">
        <f>B6</f>
        <v>1702</v>
      </c>
      <c r="C57" s="57" t="s">
        <v>10</v>
      </c>
      <c r="D57" s="52">
        <f>D6-1</f>
        <v>42741</v>
      </c>
      <c r="E57" s="52">
        <f t="shared" si="8"/>
        <v>42745</v>
      </c>
      <c r="F57" s="37">
        <f aca="true" t="shared" si="9" ref="F57:F73">E57+1</f>
        <v>42746</v>
      </c>
      <c r="G57" s="1"/>
    </row>
    <row r="58" spans="1:7" ht="17.25" customHeight="1">
      <c r="A58" s="68" t="str">
        <f>A56</f>
        <v>EASTER EXPRESS</v>
      </c>
      <c r="B58" s="62">
        <v>1701</v>
      </c>
      <c r="C58" s="55" t="s">
        <v>10</v>
      </c>
      <c r="D58" s="60">
        <f>D56+7</f>
        <v>42744</v>
      </c>
      <c r="E58" s="60">
        <f t="shared" si="8"/>
        <v>42748</v>
      </c>
      <c r="F58" s="29"/>
      <c r="G58" s="69"/>
    </row>
    <row r="59" spans="1:6" ht="17.25" customHeight="1">
      <c r="A59" s="70" t="str">
        <f>A8</f>
        <v>HANSA SIEGBURG</v>
      </c>
      <c r="B59" s="71">
        <f>B8</f>
        <v>1703</v>
      </c>
      <c r="C59" s="72" t="s">
        <v>10</v>
      </c>
      <c r="D59" s="52">
        <f>D8-1</f>
        <v>42748</v>
      </c>
      <c r="E59" s="52">
        <f t="shared" si="8"/>
        <v>42752</v>
      </c>
      <c r="F59" s="37">
        <f t="shared" si="9"/>
        <v>42753</v>
      </c>
    </row>
    <row r="60" spans="1:6" ht="17.25" customHeight="1">
      <c r="A60" s="24" t="str">
        <f>A58</f>
        <v>EASTER EXPRESS</v>
      </c>
      <c r="B60" s="54">
        <f>B58+1</f>
        <v>1702</v>
      </c>
      <c r="C60" s="55" t="s">
        <v>10</v>
      </c>
      <c r="D60" s="28">
        <f aca="true" t="shared" si="10" ref="D60:D66">D58+7</f>
        <v>42751</v>
      </c>
      <c r="E60" s="28">
        <f t="shared" si="8"/>
        <v>42755</v>
      </c>
      <c r="F60" s="29"/>
    </row>
    <row r="61" spans="1:6" ht="17.25" customHeight="1">
      <c r="A61" s="67" t="str">
        <f>A10</f>
        <v>HANSA SIEGBURG</v>
      </c>
      <c r="B61" s="50">
        <f>B10</f>
        <v>1704</v>
      </c>
      <c r="C61" s="72" t="s">
        <v>10</v>
      </c>
      <c r="D61" s="52">
        <f t="shared" si="10"/>
        <v>42755</v>
      </c>
      <c r="E61" s="52">
        <f t="shared" si="8"/>
        <v>42759</v>
      </c>
      <c r="F61" s="29">
        <f t="shared" si="9"/>
        <v>42760</v>
      </c>
    </row>
    <row r="62" spans="1:6" ht="17.25" customHeight="1">
      <c r="A62" s="53" t="str">
        <f>A60</f>
        <v>EASTER EXPRESS</v>
      </c>
      <c r="B62" s="54">
        <f>B60+1</f>
        <v>1703</v>
      </c>
      <c r="C62" s="55" t="s">
        <v>10</v>
      </c>
      <c r="D62" s="28">
        <f t="shared" si="10"/>
        <v>42758</v>
      </c>
      <c r="E62" s="28">
        <f t="shared" si="8"/>
        <v>42762</v>
      </c>
      <c r="F62" s="61"/>
    </row>
    <row r="63" spans="1:6" ht="17.25" customHeight="1">
      <c r="A63" s="53" t="str">
        <f>A12</f>
        <v>HANSA SIEGBURG</v>
      </c>
      <c r="B63" s="54">
        <f>B12</f>
        <v>1705</v>
      </c>
      <c r="C63" s="72" t="s">
        <v>10</v>
      </c>
      <c r="D63" s="28">
        <f t="shared" si="10"/>
        <v>42762</v>
      </c>
      <c r="E63" s="28">
        <f t="shared" si="8"/>
        <v>42766</v>
      </c>
      <c r="F63" s="37">
        <f t="shared" si="9"/>
        <v>42767</v>
      </c>
    </row>
    <row r="64" spans="1:6" ht="17.25" customHeight="1">
      <c r="A64" s="58" t="str">
        <f>A62</f>
        <v>EASTER EXPRESS</v>
      </c>
      <c r="B64" s="62">
        <f>B62+1</f>
        <v>1704</v>
      </c>
      <c r="C64" s="55" t="s">
        <v>10</v>
      </c>
      <c r="D64" s="60">
        <f t="shared" si="10"/>
        <v>42765</v>
      </c>
      <c r="E64" s="60">
        <f t="shared" si="8"/>
        <v>42769</v>
      </c>
      <c r="F64" s="29"/>
    </row>
    <row r="65" spans="1:6" ht="17.25" customHeight="1">
      <c r="A65" s="33" t="str">
        <f>A14</f>
        <v>HANSA SIEGBURG</v>
      </c>
      <c r="B65" s="50">
        <f>B14</f>
        <v>1706</v>
      </c>
      <c r="C65" s="72" t="s">
        <v>10</v>
      </c>
      <c r="D65" s="52">
        <f t="shared" si="10"/>
        <v>42769</v>
      </c>
      <c r="E65" s="52">
        <f t="shared" si="8"/>
        <v>42773</v>
      </c>
      <c r="F65" s="29">
        <f t="shared" si="9"/>
        <v>42774</v>
      </c>
    </row>
    <row r="66" spans="1:7" ht="17.25" customHeight="1">
      <c r="A66" s="73" t="str">
        <f>A64</f>
        <v>EASTER EXPRESS</v>
      </c>
      <c r="B66" s="54">
        <f>B64+1</f>
        <v>1705</v>
      </c>
      <c r="C66" s="55" t="s">
        <v>10</v>
      </c>
      <c r="D66" s="28">
        <f t="shared" si="10"/>
        <v>42772</v>
      </c>
      <c r="E66" s="28">
        <f t="shared" si="8"/>
        <v>42776</v>
      </c>
      <c r="F66" s="61"/>
      <c r="G66" s="69"/>
    </row>
    <row r="67" spans="1:6" ht="17.25" customHeight="1">
      <c r="A67" s="70" t="str">
        <f>A16</f>
        <v>HANSA SIEGBURG</v>
      </c>
      <c r="B67" s="71">
        <f>B16</f>
        <v>1707</v>
      </c>
      <c r="C67" s="72" t="s">
        <v>10</v>
      </c>
      <c r="D67" s="52">
        <f>D16-1</f>
        <v>42776</v>
      </c>
      <c r="E67" s="52">
        <f t="shared" si="8"/>
        <v>42780</v>
      </c>
      <c r="F67" s="37">
        <f t="shared" si="9"/>
        <v>42781</v>
      </c>
    </row>
    <row r="68" spans="1:6" ht="17.25" customHeight="1">
      <c r="A68" s="24" t="str">
        <f>A66</f>
        <v>EASTER EXPRESS</v>
      </c>
      <c r="B68" s="54">
        <f>B66+1</f>
        <v>1706</v>
      </c>
      <c r="C68" s="55" t="s">
        <v>10</v>
      </c>
      <c r="D68" s="28">
        <f aca="true" t="shared" si="11" ref="D68:D73">D66+7</f>
        <v>42779</v>
      </c>
      <c r="E68" s="28">
        <f t="shared" si="8"/>
        <v>42783</v>
      </c>
      <c r="F68" s="29"/>
    </row>
    <row r="69" spans="1:6" ht="17.25" customHeight="1">
      <c r="A69" s="67" t="str">
        <f>A18</f>
        <v>HANSA SIEGBURG</v>
      </c>
      <c r="B69" s="50">
        <f>B18</f>
        <v>1708</v>
      </c>
      <c r="C69" s="72" t="s">
        <v>10</v>
      </c>
      <c r="D69" s="52">
        <f t="shared" si="11"/>
        <v>42783</v>
      </c>
      <c r="E69" s="52">
        <f t="shared" si="8"/>
        <v>42787</v>
      </c>
      <c r="F69" s="29">
        <f t="shared" si="9"/>
        <v>42788</v>
      </c>
    </row>
    <row r="70" spans="1:6" ht="17.25" customHeight="1">
      <c r="A70" s="53" t="str">
        <f>A68</f>
        <v>EASTER EXPRESS</v>
      </c>
      <c r="B70" s="54">
        <f>B68+1</f>
        <v>1707</v>
      </c>
      <c r="C70" s="55" t="s">
        <v>10</v>
      </c>
      <c r="D70" s="28">
        <f t="shared" si="11"/>
        <v>42786</v>
      </c>
      <c r="E70" s="28">
        <f t="shared" si="8"/>
        <v>42790</v>
      </c>
      <c r="F70" s="61"/>
    </row>
    <row r="71" spans="1:6" ht="17.25" customHeight="1">
      <c r="A71" s="53" t="str">
        <f>A20</f>
        <v>HANSA SIEGBURG</v>
      </c>
      <c r="B71" s="54">
        <f>B20</f>
        <v>1709</v>
      </c>
      <c r="C71" s="72" t="s">
        <v>10</v>
      </c>
      <c r="D71" s="28">
        <f t="shared" si="11"/>
        <v>42790</v>
      </c>
      <c r="E71" s="28">
        <f t="shared" si="8"/>
        <v>42794</v>
      </c>
      <c r="F71" s="37">
        <f t="shared" si="9"/>
        <v>42795</v>
      </c>
    </row>
    <row r="72" spans="1:6" ht="17.25" customHeight="1">
      <c r="A72" s="58" t="str">
        <f>A70</f>
        <v>EASTER EXPRESS</v>
      </c>
      <c r="B72" s="62">
        <f>B70+1</f>
        <v>1708</v>
      </c>
      <c r="C72" s="55" t="s">
        <v>10</v>
      </c>
      <c r="D72" s="60">
        <f t="shared" si="11"/>
        <v>42793</v>
      </c>
      <c r="E72" s="60">
        <f t="shared" si="8"/>
        <v>42797</v>
      </c>
      <c r="F72" s="29"/>
    </row>
    <row r="73" spans="1:6" ht="17.25" customHeight="1" thickBot="1">
      <c r="A73" s="74" t="str">
        <f>A22</f>
        <v>HANSA SIEGBURG</v>
      </c>
      <c r="B73" s="64">
        <f>B22</f>
        <v>1710</v>
      </c>
      <c r="C73" s="65" t="s">
        <v>10</v>
      </c>
      <c r="D73" s="17">
        <f t="shared" si="11"/>
        <v>42797</v>
      </c>
      <c r="E73" s="17">
        <f t="shared" si="8"/>
        <v>42801</v>
      </c>
      <c r="F73" s="18">
        <f t="shared" si="9"/>
        <v>42802</v>
      </c>
    </row>
    <row r="74" spans="1:7" s="2" customFormat="1" ht="17.25" customHeight="1" thickBot="1">
      <c r="A74" s="297" t="s">
        <v>29</v>
      </c>
      <c r="B74" s="298"/>
      <c r="C74" s="298"/>
      <c r="D74" s="298"/>
      <c r="E74" s="298"/>
      <c r="F74" s="299"/>
      <c r="G74" s="75"/>
    </row>
    <row r="75" spans="1:6" ht="18.75" customHeight="1" thickBot="1">
      <c r="A75" s="30" t="s">
        <v>30</v>
      </c>
      <c r="B75" s="260" t="s">
        <v>26</v>
      </c>
      <c r="C75" s="285"/>
      <c r="D75" s="76" t="s">
        <v>31</v>
      </c>
      <c r="E75" s="31" t="s">
        <v>5</v>
      </c>
      <c r="F75" s="32" t="s">
        <v>32</v>
      </c>
    </row>
    <row r="76" spans="1:6" ht="14.25" customHeight="1">
      <c r="A76" s="73" t="s">
        <v>33</v>
      </c>
      <c r="B76" s="77">
        <f>B5</f>
        <v>1701</v>
      </c>
      <c r="C76" s="78" t="s">
        <v>10</v>
      </c>
      <c r="D76" s="28">
        <f>D5+1</f>
        <v>42739</v>
      </c>
      <c r="E76" s="79">
        <f aca="true" t="shared" si="12" ref="E76:E83">D76+2</f>
        <v>42741</v>
      </c>
      <c r="F76" s="29">
        <f>E76+1</f>
        <v>42742</v>
      </c>
    </row>
    <row r="77" spans="1:6" ht="14.25" customHeight="1">
      <c r="A77" s="73" t="str">
        <f>A56</f>
        <v>EASTER EXPRESS</v>
      </c>
      <c r="B77" s="25">
        <v>1653</v>
      </c>
      <c r="C77" s="26" t="s">
        <v>10</v>
      </c>
      <c r="D77" s="28">
        <f>D76</f>
        <v>42739</v>
      </c>
      <c r="E77" s="79">
        <f t="shared" si="12"/>
        <v>42741</v>
      </c>
      <c r="F77" s="29"/>
    </row>
    <row r="78" spans="1:6" ht="14.25" customHeight="1" hidden="1">
      <c r="A78" s="73" t="s">
        <v>34</v>
      </c>
      <c r="B78" s="80" t="s">
        <v>35</v>
      </c>
      <c r="C78" s="81"/>
      <c r="D78" s="82">
        <f>D77+2</f>
        <v>42741</v>
      </c>
      <c r="E78" s="79">
        <f t="shared" si="12"/>
        <v>42743</v>
      </c>
      <c r="F78" s="29"/>
    </row>
    <row r="79" spans="1:6" ht="14.25" customHeight="1" hidden="1">
      <c r="A79" s="83" t="str">
        <f>A182</f>
        <v>TAI PING</v>
      </c>
      <c r="B79" s="84">
        <f>B182</f>
        <v>8701</v>
      </c>
      <c r="C79" s="26" t="s">
        <v>10</v>
      </c>
      <c r="D79" s="28">
        <f>D182+1</f>
        <v>42742</v>
      </c>
      <c r="E79" s="79">
        <f t="shared" si="12"/>
        <v>42744</v>
      </c>
      <c r="F79" s="85"/>
    </row>
    <row r="80" spans="1:6" ht="14.25" customHeight="1">
      <c r="A80" s="86" t="s">
        <v>121</v>
      </c>
      <c r="B80" s="87">
        <v>1702</v>
      </c>
      <c r="C80" s="26" t="s">
        <v>10</v>
      </c>
      <c r="D80" s="28">
        <f>D79+1</f>
        <v>42743</v>
      </c>
      <c r="E80" s="79">
        <f t="shared" si="12"/>
        <v>42745</v>
      </c>
      <c r="F80" s="85"/>
    </row>
    <row r="81" spans="1:6" ht="14.25" customHeight="1">
      <c r="A81" s="86" t="s">
        <v>37</v>
      </c>
      <c r="B81" s="87">
        <v>1087</v>
      </c>
      <c r="C81" s="26" t="s">
        <v>10</v>
      </c>
      <c r="D81" s="28">
        <f>D76+4</f>
        <v>42743</v>
      </c>
      <c r="E81" s="79">
        <f>D81+2</f>
        <v>42745</v>
      </c>
      <c r="F81" s="88">
        <f>E81+2</f>
        <v>42747</v>
      </c>
    </row>
    <row r="82" spans="1:6" ht="14.25" customHeight="1" thickBot="1">
      <c r="A82" s="86" t="s">
        <v>38</v>
      </c>
      <c r="B82" s="87">
        <v>112</v>
      </c>
      <c r="C82" s="26" t="s">
        <v>39</v>
      </c>
      <c r="D82" s="28">
        <f>D81</f>
        <v>42743</v>
      </c>
      <c r="E82" s="79">
        <f t="shared" si="12"/>
        <v>42745</v>
      </c>
      <c r="F82" s="29">
        <f>E82+2</f>
        <v>42747</v>
      </c>
    </row>
    <row r="83" spans="1:6" ht="14.25" customHeight="1">
      <c r="A83" s="89" t="str">
        <f>A76</f>
        <v>EASLINE BUSAN</v>
      </c>
      <c r="B83" s="19">
        <f>B7</f>
        <v>1702</v>
      </c>
      <c r="C83" s="10" t="s">
        <v>39</v>
      </c>
      <c r="D83" s="12">
        <f aca="true" t="shared" si="13" ref="D83:D88">D76+7</f>
        <v>42746</v>
      </c>
      <c r="E83" s="90">
        <f t="shared" si="12"/>
        <v>42748</v>
      </c>
      <c r="F83" s="13">
        <f>E83+1</f>
        <v>42749</v>
      </c>
    </row>
    <row r="84" spans="1:6" ht="14.25" customHeight="1">
      <c r="A84" s="73" t="str">
        <f>A58</f>
        <v>EASTER EXPRESS</v>
      </c>
      <c r="B84" s="25">
        <f>B76</f>
        <v>1701</v>
      </c>
      <c r="C84" s="26" t="s">
        <v>39</v>
      </c>
      <c r="D84" s="28">
        <f t="shared" si="13"/>
        <v>42746</v>
      </c>
      <c r="E84" s="79">
        <f>E58</f>
        <v>42748</v>
      </c>
      <c r="F84" s="29"/>
    </row>
    <row r="85" spans="1:6" ht="14.25" customHeight="1" hidden="1">
      <c r="A85" s="73" t="str">
        <f>A78</f>
        <v>CARINA STAR</v>
      </c>
      <c r="B85" s="80" t="s">
        <v>40</v>
      </c>
      <c r="C85" s="81"/>
      <c r="D85" s="28">
        <f t="shared" si="13"/>
        <v>42748</v>
      </c>
      <c r="E85" s="79">
        <f>E78+7</f>
        <v>42750</v>
      </c>
      <c r="F85" s="29"/>
    </row>
    <row r="86" spans="1:6" ht="14.25" customHeight="1" hidden="1">
      <c r="A86" s="73" t="str">
        <f>A79</f>
        <v>TAI PING</v>
      </c>
      <c r="B86" s="25">
        <f>B79+1</f>
        <v>8702</v>
      </c>
      <c r="C86" s="26" t="s">
        <v>39</v>
      </c>
      <c r="D86" s="28">
        <f t="shared" si="13"/>
        <v>42749</v>
      </c>
      <c r="E86" s="79">
        <f>E79+7</f>
        <v>42751</v>
      </c>
      <c r="F86" s="29"/>
    </row>
    <row r="87" spans="1:6" ht="14.25" customHeight="1">
      <c r="A87" s="86" t="s">
        <v>36</v>
      </c>
      <c r="B87" s="87">
        <v>1702</v>
      </c>
      <c r="C87" s="26" t="s">
        <v>39</v>
      </c>
      <c r="D87" s="28">
        <f t="shared" si="13"/>
        <v>42750</v>
      </c>
      <c r="E87" s="79">
        <f>D87+2</f>
        <v>42752</v>
      </c>
      <c r="F87" s="91"/>
    </row>
    <row r="88" spans="1:6" ht="14.25" customHeight="1">
      <c r="A88" s="73" t="s">
        <v>42</v>
      </c>
      <c r="B88" s="25">
        <f>B81+1</f>
        <v>1088</v>
      </c>
      <c r="C88" s="26" t="s">
        <v>39</v>
      </c>
      <c r="D88" s="28">
        <f t="shared" si="13"/>
        <v>42750</v>
      </c>
      <c r="E88" s="79">
        <f>D88+2</f>
        <v>42752</v>
      </c>
      <c r="F88" s="29">
        <f>E88+2</f>
        <v>42754</v>
      </c>
    </row>
    <row r="89" spans="1:6" ht="14.25" customHeight="1" thickBot="1">
      <c r="A89" s="92" t="str">
        <f>A82</f>
        <v>FORTUNE TRADER</v>
      </c>
      <c r="B89" s="15">
        <f>B82+1</f>
        <v>113</v>
      </c>
      <c r="C89" s="16" t="s">
        <v>39</v>
      </c>
      <c r="D89" s="17">
        <f>D87</f>
        <v>42750</v>
      </c>
      <c r="E89" s="93">
        <f>D89+2</f>
        <v>42752</v>
      </c>
      <c r="F89" s="18">
        <f>E89+2</f>
        <v>42754</v>
      </c>
    </row>
    <row r="90" spans="1:6" ht="14.25" customHeight="1">
      <c r="A90" s="73" t="str">
        <f>A83</f>
        <v>EASLINE BUSAN</v>
      </c>
      <c r="B90" s="25">
        <f>B9</f>
        <v>1703</v>
      </c>
      <c r="C90" s="26" t="s">
        <v>39</v>
      </c>
      <c r="D90" s="28">
        <f aca="true" t="shared" si="14" ref="D90:E93">D83+7</f>
        <v>42753</v>
      </c>
      <c r="E90" s="79">
        <f t="shared" si="14"/>
        <v>42755</v>
      </c>
      <c r="F90" s="29">
        <f>E90+1</f>
        <v>42756</v>
      </c>
    </row>
    <row r="91" spans="1:6" ht="14.25" customHeight="1">
      <c r="A91" s="73" t="str">
        <f>A84</f>
        <v>EASTER EXPRESS</v>
      </c>
      <c r="B91" s="25">
        <f>B83</f>
        <v>1702</v>
      </c>
      <c r="C91" s="26" t="s">
        <v>39</v>
      </c>
      <c r="D91" s="28">
        <f t="shared" si="14"/>
        <v>42753</v>
      </c>
      <c r="E91" s="79">
        <f t="shared" si="14"/>
        <v>42755</v>
      </c>
      <c r="F91" s="29"/>
    </row>
    <row r="92" spans="1:6" ht="14.25" customHeight="1" hidden="1">
      <c r="A92" s="73" t="str">
        <f>A85</f>
        <v>CARINA STAR</v>
      </c>
      <c r="B92" s="80" t="s">
        <v>43</v>
      </c>
      <c r="C92" s="81"/>
      <c r="D92" s="28">
        <f t="shared" si="14"/>
        <v>42755</v>
      </c>
      <c r="E92" s="79">
        <f t="shared" si="14"/>
        <v>42757</v>
      </c>
      <c r="F92" s="29"/>
    </row>
    <row r="93" spans="1:6" ht="14.25" customHeight="1" hidden="1">
      <c r="A93" s="73" t="str">
        <f>A79</f>
        <v>TAI PING</v>
      </c>
      <c r="B93" s="25">
        <f>B86+1</f>
        <v>8703</v>
      </c>
      <c r="C93" s="26" t="s">
        <v>39</v>
      </c>
      <c r="D93" s="28">
        <f t="shared" si="14"/>
        <v>42756</v>
      </c>
      <c r="E93" s="79">
        <f t="shared" si="14"/>
        <v>42758</v>
      </c>
      <c r="F93" s="29"/>
    </row>
    <row r="94" spans="1:6" ht="14.25" customHeight="1">
      <c r="A94" s="73" t="str">
        <f>A80</f>
        <v>SITC KWANGYANG</v>
      </c>
      <c r="B94" s="25">
        <f>B80+2</f>
        <v>1704</v>
      </c>
      <c r="C94" s="26" t="s">
        <v>39</v>
      </c>
      <c r="D94" s="28">
        <f>D90+4</f>
        <v>42757</v>
      </c>
      <c r="E94" s="79">
        <f>E90+4</f>
        <v>42759</v>
      </c>
      <c r="F94" s="94"/>
    </row>
    <row r="95" spans="1:6" ht="14.25" customHeight="1">
      <c r="A95" s="73" t="str">
        <f>A88</f>
        <v>POS YOKOHAMA</v>
      </c>
      <c r="B95" s="25">
        <f>B88+1</f>
        <v>1089</v>
      </c>
      <c r="C95" s="26" t="s">
        <v>39</v>
      </c>
      <c r="D95" s="28">
        <f>D88+7</f>
        <v>42757</v>
      </c>
      <c r="E95" s="79">
        <f>D95+2</f>
        <v>42759</v>
      </c>
      <c r="F95" s="29">
        <f>E95+2</f>
        <v>42761</v>
      </c>
    </row>
    <row r="96" spans="1:6" ht="14.25" customHeight="1" thickBot="1">
      <c r="A96" s="73" t="str">
        <f>A89</f>
        <v>FORTUNE TRADER</v>
      </c>
      <c r="B96" s="25">
        <f>B89+1</f>
        <v>114</v>
      </c>
      <c r="C96" s="26" t="s">
        <v>39</v>
      </c>
      <c r="D96" s="28">
        <f>D94</f>
        <v>42757</v>
      </c>
      <c r="E96" s="79">
        <f>D96+2</f>
        <v>42759</v>
      </c>
      <c r="F96" s="29">
        <f>E96+2</f>
        <v>42761</v>
      </c>
    </row>
    <row r="97" spans="1:6" ht="14.25" customHeight="1">
      <c r="A97" s="8" t="str">
        <f>A90</f>
        <v>EASLINE BUSAN</v>
      </c>
      <c r="B97" s="19">
        <f>B11</f>
        <v>1704</v>
      </c>
      <c r="C97" s="10" t="s">
        <v>39</v>
      </c>
      <c r="D97" s="12">
        <f aca="true" t="shared" si="15" ref="D97:E112">D90+7</f>
        <v>42760</v>
      </c>
      <c r="E97" s="90">
        <f t="shared" si="15"/>
        <v>42762</v>
      </c>
      <c r="F97" s="13">
        <f>E97+1</f>
        <v>42763</v>
      </c>
    </row>
    <row r="98" spans="1:6" ht="14.25" customHeight="1">
      <c r="A98" s="73" t="str">
        <f>A91</f>
        <v>EASTER EXPRESS</v>
      </c>
      <c r="B98" s="95">
        <f>B90</f>
        <v>1703</v>
      </c>
      <c r="C98" s="96" t="s">
        <v>39</v>
      </c>
      <c r="D98" s="97">
        <f t="shared" si="15"/>
        <v>42760</v>
      </c>
      <c r="E98" s="98">
        <f t="shared" si="15"/>
        <v>42762</v>
      </c>
      <c r="F98" s="29"/>
    </row>
    <row r="99" spans="1:6" ht="14.25" customHeight="1" hidden="1">
      <c r="A99" s="73" t="str">
        <f>A92</f>
        <v>CARINA STAR</v>
      </c>
      <c r="B99" s="80" t="s">
        <v>44</v>
      </c>
      <c r="C99" s="81"/>
      <c r="D99" s="97">
        <f t="shared" si="15"/>
        <v>42762</v>
      </c>
      <c r="E99" s="98">
        <f t="shared" si="15"/>
        <v>42764</v>
      </c>
      <c r="F99" s="29"/>
    </row>
    <row r="100" spans="1:6" ht="14.25" customHeight="1" hidden="1">
      <c r="A100" s="73" t="str">
        <f>A79</f>
        <v>TAI PING</v>
      </c>
      <c r="B100" s="95">
        <f>B93+1</f>
        <v>8704</v>
      </c>
      <c r="C100" s="96" t="s">
        <v>39</v>
      </c>
      <c r="D100" s="97">
        <f t="shared" si="15"/>
        <v>42763</v>
      </c>
      <c r="E100" s="98">
        <f t="shared" si="15"/>
        <v>42765</v>
      </c>
      <c r="F100" s="29"/>
    </row>
    <row r="101" spans="1:6" ht="14.25" customHeight="1">
      <c r="A101" s="73" t="str">
        <f>A87</f>
        <v>ISARA BHUM</v>
      </c>
      <c r="B101" s="25">
        <f>B87+2</f>
        <v>1704</v>
      </c>
      <c r="C101" s="26" t="s">
        <v>39</v>
      </c>
      <c r="D101" s="97">
        <f t="shared" si="15"/>
        <v>42764</v>
      </c>
      <c r="E101" s="98">
        <f t="shared" si="15"/>
        <v>42766</v>
      </c>
      <c r="F101" s="94"/>
    </row>
    <row r="102" spans="1:6" ht="14.25" customHeight="1">
      <c r="A102" s="73" t="str">
        <f>A95</f>
        <v>POS YOKOHAMA</v>
      </c>
      <c r="B102" s="25">
        <f>B95+1</f>
        <v>1090</v>
      </c>
      <c r="C102" s="26" t="s">
        <v>39</v>
      </c>
      <c r="D102" s="97">
        <f t="shared" si="15"/>
        <v>42764</v>
      </c>
      <c r="E102" s="98">
        <f>D102+2</f>
        <v>42766</v>
      </c>
      <c r="F102" s="29">
        <f>E102+2</f>
        <v>42768</v>
      </c>
    </row>
    <row r="103" spans="1:6" ht="14.25" customHeight="1" thickBot="1">
      <c r="A103" s="92" t="str">
        <f>A96</f>
        <v>FORTUNE TRADER</v>
      </c>
      <c r="B103" s="15">
        <f>B96+1</f>
        <v>115</v>
      </c>
      <c r="C103" s="16" t="s">
        <v>39</v>
      </c>
      <c r="D103" s="99">
        <f t="shared" si="15"/>
        <v>42764</v>
      </c>
      <c r="E103" s="100">
        <f t="shared" si="15"/>
        <v>42766</v>
      </c>
      <c r="F103" s="18">
        <f>E103+2</f>
        <v>42768</v>
      </c>
    </row>
    <row r="104" spans="1:6" ht="14.25" customHeight="1">
      <c r="A104" s="8" t="str">
        <f>A97</f>
        <v>EASLINE BUSAN</v>
      </c>
      <c r="B104" s="19">
        <f>B13</f>
        <v>1705</v>
      </c>
      <c r="C104" s="10" t="s">
        <v>39</v>
      </c>
      <c r="D104" s="12">
        <f t="shared" si="15"/>
        <v>42767</v>
      </c>
      <c r="E104" s="90">
        <f t="shared" si="15"/>
        <v>42769</v>
      </c>
      <c r="F104" s="13">
        <f>E104+1</f>
        <v>42770</v>
      </c>
    </row>
    <row r="105" spans="1:6" ht="14.25" customHeight="1">
      <c r="A105" s="73" t="str">
        <f>A98</f>
        <v>EASTER EXPRESS</v>
      </c>
      <c r="B105" s="95">
        <f>B97</f>
        <v>1704</v>
      </c>
      <c r="C105" s="96" t="s">
        <v>39</v>
      </c>
      <c r="D105" s="97">
        <f t="shared" si="15"/>
        <v>42767</v>
      </c>
      <c r="E105" s="98">
        <f t="shared" si="15"/>
        <v>42769</v>
      </c>
      <c r="F105" s="29"/>
    </row>
    <row r="106" spans="1:6" ht="14.25" customHeight="1" hidden="1">
      <c r="A106" s="73" t="str">
        <f>A99</f>
        <v>CARINA STAR</v>
      </c>
      <c r="B106" s="80" t="s">
        <v>45</v>
      </c>
      <c r="C106" s="81"/>
      <c r="D106" s="97">
        <f t="shared" si="15"/>
        <v>42769</v>
      </c>
      <c r="E106" s="98">
        <f t="shared" si="15"/>
        <v>42771</v>
      </c>
      <c r="F106" s="29"/>
    </row>
    <row r="107" spans="1:6" ht="14.25" customHeight="1" hidden="1">
      <c r="A107" s="73" t="str">
        <f>A86</f>
        <v>TAI PING</v>
      </c>
      <c r="B107" s="95">
        <f>B100+1</f>
        <v>8705</v>
      </c>
      <c r="C107" s="96" t="s">
        <v>39</v>
      </c>
      <c r="D107" s="97">
        <f t="shared" si="15"/>
        <v>42770</v>
      </c>
      <c r="E107" s="98">
        <f t="shared" si="15"/>
        <v>42772</v>
      </c>
      <c r="F107" s="29"/>
    </row>
    <row r="108" spans="1:6" ht="14.25" customHeight="1">
      <c r="A108" s="73" t="str">
        <f>A94</f>
        <v>SITC KWANGYANG</v>
      </c>
      <c r="B108" s="25">
        <f>B94+2</f>
        <v>1706</v>
      </c>
      <c r="C108" s="26" t="s">
        <v>39</v>
      </c>
      <c r="D108" s="97">
        <f t="shared" si="15"/>
        <v>42771</v>
      </c>
      <c r="E108" s="98">
        <f t="shared" si="15"/>
        <v>42773</v>
      </c>
      <c r="F108" s="85"/>
    </row>
    <row r="109" spans="1:6" ht="14.25" customHeight="1">
      <c r="A109" s="73" t="str">
        <f>A102</f>
        <v>POS YOKOHAMA</v>
      </c>
      <c r="B109" s="25">
        <f>B102+1</f>
        <v>1091</v>
      </c>
      <c r="C109" s="26" t="s">
        <v>39</v>
      </c>
      <c r="D109" s="97">
        <f t="shared" si="15"/>
        <v>42771</v>
      </c>
      <c r="E109" s="98">
        <f>D109+2</f>
        <v>42773</v>
      </c>
      <c r="F109" s="29">
        <f>E109+2</f>
        <v>42775</v>
      </c>
    </row>
    <row r="110" spans="1:6" ht="14.25" customHeight="1" thickBot="1">
      <c r="A110" s="92" t="str">
        <f>A103</f>
        <v>FORTUNE TRADER</v>
      </c>
      <c r="B110" s="15">
        <f>B103+1</f>
        <v>116</v>
      </c>
      <c r="C110" s="16" t="s">
        <v>39</v>
      </c>
      <c r="D110" s="99">
        <f t="shared" si="15"/>
        <v>42771</v>
      </c>
      <c r="E110" s="100">
        <f t="shared" si="15"/>
        <v>42773</v>
      </c>
      <c r="F110" s="18">
        <f>E110+2</f>
        <v>42775</v>
      </c>
    </row>
    <row r="111" spans="1:6" ht="14.25" customHeight="1">
      <c r="A111" s="8" t="str">
        <f>A104</f>
        <v>EASLINE BUSAN</v>
      </c>
      <c r="B111" s="19">
        <f>B15</f>
        <v>1706</v>
      </c>
      <c r="C111" s="10" t="s">
        <v>39</v>
      </c>
      <c r="D111" s="12">
        <f t="shared" si="15"/>
        <v>42774</v>
      </c>
      <c r="E111" s="90">
        <f t="shared" si="15"/>
        <v>42776</v>
      </c>
      <c r="F111" s="13">
        <f>E111+1</f>
        <v>42777</v>
      </c>
    </row>
    <row r="112" spans="1:6" ht="14.25" customHeight="1">
      <c r="A112" s="73" t="str">
        <f>A105</f>
        <v>EASTER EXPRESS</v>
      </c>
      <c r="B112" s="95">
        <f>B104</f>
        <v>1705</v>
      </c>
      <c r="C112" s="96" t="s">
        <v>39</v>
      </c>
      <c r="D112" s="97">
        <f t="shared" si="15"/>
        <v>42774</v>
      </c>
      <c r="E112" s="98">
        <f t="shared" si="15"/>
        <v>42776</v>
      </c>
      <c r="F112" s="29"/>
    </row>
    <row r="113" spans="1:6" ht="14.25" customHeight="1" hidden="1">
      <c r="A113" s="73" t="str">
        <f>A106</f>
        <v>CARINA STAR</v>
      </c>
      <c r="B113" s="25" t="s">
        <v>46</v>
      </c>
      <c r="C113" s="26"/>
      <c r="D113" s="97">
        <f aca="true" t="shared" si="16" ref="D113:E128">D106+7</f>
        <v>42776</v>
      </c>
      <c r="E113" s="98">
        <f t="shared" si="16"/>
        <v>42778</v>
      </c>
      <c r="F113" s="29"/>
    </row>
    <row r="114" spans="1:6" ht="14.25" customHeight="1" hidden="1">
      <c r="A114" s="73" t="str">
        <f>A93</f>
        <v>TAI PING</v>
      </c>
      <c r="B114" s="95">
        <f>B107+1</f>
        <v>8706</v>
      </c>
      <c r="C114" s="96" t="s">
        <v>39</v>
      </c>
      <c r="D114" s="97">
        <f t="shared" si="16"/>
        <v>42777</v>
      </c>
      <c r="E114" s="98">
        <f t="shared" si="16"/>
        <v>42779</v>
      </c>
      <c r="F114" s="29"/>
    </row>
    <row r="115" spans="1:6" ht="14.25" customHeight="1">
      <c r="A115" s="73" t="str">
        <f>A101</f>
        <v>ISARA BHUM</v>
      </c>
      <c r="B115" s="25">
        <f>B101+2</f>
        <v>1706</v>
      </c>
      <c r="C115" s="26" t="s">
        <v>39</v>
      </c>
      <c r="D115" s="97">
        <f t="shared" si="16"/>
        <v>42778</v>
      </c>
      <c r="E115" s="98">
        <f t="shared" si="16"/>
        <v>42780</v>
      </c>
      <c r="F115" s="85"/>
    </row>
    <row r="116" spans="1:6" ht="14.25" customHeight="1">
      <c r="A116" s="73" t="str">
        <f>A109</f>
        <v>POS YOKOHAMA</v>
      </c>
      <c r="B116" s="25">
        <f>B109+1</f>
        <v>1092</v>
      </c>
      <c r="C116" s="26" t="s">
        <v>39</v>
      </c>
      <c r="D116" s="97">
        <f t="shared" si="16"/>
        <v>42778</v>
      </c>
      <c r="E116" s="98">
        <f>D116+2</f>
        <v>42780</v>
      </c>
      <c r="F116" s="29">
        <f>E116+2</f>
        <v>42782</v>
      </c>
    </row>
    <row r="117" spans="1:6" ht="14.25" customHeight="1" thickBot="1">
      <c r="A117" s="92" t="str">
        <f>A110</f>
        <v>FORTUNE TRADER</v>
      </c>
      <c r="B117" s="15">
        <f>B110+1</f>
        <v>117</v>
      </c>
      <c r="C117" s="16" t="s">
        <v>39</v>
      </c>
      <c r="D117" s="99">
        <f t="shared" si="16"/>
        <v>42778</v>
      </c>
      <c r="E117" s="100">
        <f t="shared" si="16"/>
        <v>42780</v>
      </c>
      <c r="F117" s="18">
        <f>E117+2</f>
        <v>42782</v>
      </c>
    </row>
    <row r="118" spans="1:6" ht="14.25" customHeight="1">
      <c r="A118" s="8" t="str">
        <f>A111</f>
        <v>EASLINE BUSAN</v>
      </c>
      <c r="B118" s="19">
        <f>B17</f>
        <v>1707</v>
      </c>
      <c r="C118" s="10" t="s">
        <v>39</v>
      </c>
      <c r="D118" s="12">
        <f t="shared" si="16"/>
        <v>42781</v>
      </c>
      <c r="E118" s="90">
        <f t="shared" si="16"/>
        <v>42783</v>
      </c>
      <c r="F118" s="13">
        <f>E118+1</f>
        <v>42784</v>
      </c>
    </row>
    <row r="119" spans="1:6" ht="14.25" customHeight="1">
      <c r="A119" s="73" t="str">
        <f>A112</f>
        <v>EASTER EXPRESS</v>
      </c>
      <c r="B119" s="95">
        <f>B111</f>
        <v>1706</v>
      </c>
      <c r="C119" s="96" t="s">
        <v>39</v>
      </c>
      <c r="D119" s="97">
        <f t="shared" si="16"/>
        <v>42781</v>
      </c>
      <c r="E119" s="98">
        <f t="shared" si="16"/>
        <v>42783</v>
      </c>
      <c r="F119" s="29"/>
    </row>
    <row r="120" spans="1:6" ht="14.25" customHeight="1" hidden="1">
      <c r="A120" s="73" t="str">
        <f>A113</f>
        <v>CARINA STAR</v>
      </c>
      <c r="B120" s="25" t="s">
        <v>47</v>
      </c>
      <c r="C120" s="26"/>
      <c r="D120" s="97">
        <f t="shared" si="16"/>
        <v>42783</v>
      </c>
      <c r="E120" s="98">
        <f t="shared" si="16"/>
        <v>42785</v>
      </c>
      <c r="F120" s="29"/>
    </row>
    <row r="121" spans="1:6" ht="14.25" customHeight="1" hidden="1">
      <c r="A121" s="73" t="str">
        <f>A100</f>
        <v>TAI PING</v>
      </c>
      <c r="B121" s="95">
        <f>B114+1</f>
        <v>8707</v>
      </c>
      <c r="C121" s="96" t="s">
        <v>39</v>
      </c>
      <c r="D121" s="97">
        <f t="shared" si="16"/>
        <v>42784</v>
      </c>
      <c r="E121" s="98">
        <f t="shared" si="16"/>
        <v>42786</v>
      </c>
      <c r="F121" s="29"/>
    </row>
    <row r="122" spans="1:6" ht="14.25" customHeight="1">
      <c r="A122" s="73" t="str">
        <f>A108</f>
        <v>SITC KWANGYANG</v>
      </c>
      <c r="B122" s="25">
        <f>B108+2</f>
        <v>1708</v>
      </c>
      <c r="C122" s="26" t="s">
        <v>39</v>
      </c>
      <c r="D122" s="97">
        <f t="shared" si="16"/>
        <v>42785</v>
      </c>
      <c r="E122" s="98">
        <f t="shared" si="16"/>
        <v>42787</v>
      </c>
      <c r="F122" s="85"/>
    </row>
    <row r="123" spans="1:6" ht="14.25" customHeight="1">
      <c r="A123" s="73" t="str">
        <f>A116</f>
        <v>POS YOKOHAMA</v>
      </c>
      <c r="B123" s="25">
        <f>B116+1</f>
        <v>1093</v>
      </c>
      <c r="C123" s="26" t="s">
        <v>39</v>
      </c>
      <c r="D123" s="97">
        <f t="shared" si="16"/>
        <v>42785</v>
      </c>
      <c r="E123" s="98">
        <f>D123+2</f>
        <v>42787</v>
      </c>
      <c r="F123" s="29">
        <f>E123+2</f>
        <v>42789</v>
      </c>
    </row>
    <row r="124" spans="1:6" ht="14.25" customHeight="1" thickBot="1">
      <c r="A124" s="92" t="str">
        <f>A117</f>
        <v>FORTUNE TRADER</v>
      </c>
      <c r="B124" s="15">
        <f>B117+1</f>
        <v>118</v>
      </c>
      <c r="C124" s="16" t="s">
        <v>39</v>
      </c>
      <c r="D124" s="99">
        <f t="shared" si="16"/>
        <v>42785</v>
      </c>
      <c r="E124" s="100">
        <f t="shared" si="16"/>
        <v>42787</v>
      </c>
      <c r="F124" s="18">
        <f>E124+2</f>
        <v>42789</v>
      </c>
    </row>
    <row r="125" spans="1:6" ht="14.25" customHeight="1">
      <c r="A125" s="8" t="str">
        <f>A118</f>
        <v>EASLINE BUSAN</v>
      </c>
      <c r="B125" s="19">
        <f>B19</f>
        <v>1708</v>
      </c>
      <c r="C125" s="10" t="s">
        <v>39</v>
      </c>
      <c r="D125" s="12">
        <f t="shared" si="16"/>
        <v>42788</v>
      </c>
      <c r="E125" s="90">
        <f t="shared" si="16"/>
        <v>42790</v>
      </c>
      <c r="F125" s="13">
        <f>E125+1</f>
        <v>42791</v>
      </c>
    </row>
    <row r="126" spans="1:6" ht="14.25" customHeight="1">
      <c r="A126" s="73" t="str">
        <f>A119</f>
        <v>EASTER EXPRESS</v>
      </c>
      <c r="B126" s="95">
        <f>B118</f>
        <v>1707</v>
      </c>
      <c r="C126" s="96" t="s">
        <v>39</v>
      </c>
      <c r="D126" s="97">
        <f t="shared" si="16"/>
        <v>42788</v>
      </c>
      <c r="E126" s="98">
        <f t="shared" si="16"/>
        <v>42790</v>
      </c>
      <c r="F126" s="29"/>
    </row>
    <row r="127" spans="1:6" ht="14.25" customHeight="1" hidden="1">
      <c r="A127" s="73" t="str">
        <f>A120</f>
        <v>CARINA STAR</v>
      </c>
      <c r="B127" s="25" t="s">
        <v>48</v>
      </c>
      <c r="C127" s="26"/>
      <c r="D127" s="97">
        <f t="shared" si="16"/>
        <v>42790</v>
      </c>
      <c r="E127" s="98">
        <f t="shared" si="16"/>
        <v>42792</v>
      </c>
      <c r="F127" s="29"/>
    </row>
    <row r="128" spans="1:6" ht="14.25" customHeight="1" hidden="1">
      <c r="A128" s="73" t="str">
        <f>A107</f>
        <v>TAI PING</v>
      </c>
      <c r="B128" s="95">
        <f>B121+1</f>
        <v>8708</v>
      </c>
      <c r="C128" s="96" t="s">
        <v>39</v>
      </c>
      <c r="D128" s="97">
        <f t="shared" si="16"/>
        <v>42791</v>
      </c>
      <c r="E128" s="98">
        <f t="shared" si="16"/>
        <v>42793</v>
      </c>
      <c r="F128" s="29"/>
    </row>
    <row r="129" spans="1:6" ht="14.25" customHeight="1">
      <c r="A129" s="73" t="str">
        <f>A115</f>
        <v>ISARA BHUM</v>
      </c>
      <c r="B129" s="25">
        <f>B115+2</f>
        <v>1708</v>
      </c>
      <c r="C129" s="26" t="s">
        <v>39</v>
      </c>
      <c r="D129" s="97">
        <f aca="true" t="shared" si="17" ref="D129:E136">D122+7</f>
        <v>42792</v>
      </c>
      <c r="E129" s="98">
        <f t="shared" si="17"/>
        <v>42794</v>
      </c>
      <c r="F129" s="85"/>
    </row>
    <row r="130" spans="1:6" ht="14.25" customHeight="1">
      <c r="A130" s="73" t="str">
        <f>A123</f>
        <v>POS YOKOHAMA</v>
      </c>
      <c r="B130" s="25">
        <f>B123+1</f>
        <v>1094</v>
      </c>
      <c r="C130" s="26" t="s">
        <v>39</v>
      </c>
      <c r="D130" s="97">
        <f t="shared" si="17"/>
        <v>42792</v>
      </c>
      <c r="E130" s="98">
        <f>D130+2</f>
        <v>42794</v>
      </c>
      <c r="F130" s="29">
        <f>E130+2</f>
        <v>42796</v>
      </c>
    </row>
    <row r="131" spans="1:6" ht="14.25" customHeight="1" thickBot="1">
      <c r="A131" s="92" t="str">
        <f>A124</f>
        <v>FORTUNE TRADER</v>
      </c>
      <c r="B131" s="15">
        <f>B124+1</f>
        <v>119</v>
      </c>
      <c r="C131" s="16" t="s">
        <v>39</v>
      </c>
      <c r="D131" s="99">
        <f t="shared" si="17"/>
        <v>42792</v>
      </c>
      <c r="E131" s="100">
        <f t="shared" si="17"/>
        <v>42794</v>
      </c>
      <c r="F131" s="18">
        <f>E131+2</f>
        <v>42796</v>
      </c>
    </row>
    <row r="132" spans="1:6" ht="14.25" customHeight="1">
      <c r="A132" s="8" t="str">
        <f>A125</f>
        <v>EASLINE BUSAN</v>
      </c>
      <c r="B132" s="19">
        <f>B21</f>
        <v>1709</v>
      </c>
      <c r="C132" s="10" t="s">
        <v>39</v>
      </c>
      <c r="D132" s="12">
        <f t="shared" si="17"/>
        <v>42795</v>
      </c>
      <c r="E132" s="90">
        <f t="shared" si="17"/>
        <v>42797</v>
      </c>
      <c r="F132" s="13">
        <f>E132+1</f>
        <v>42798</v>
      </c>
    </row>
    <row r="133" spans="1:6" ht="14.25" customHeight="1">
      <c r="A133" s="73" t="str">
        <f>A126</f>
        <v>EASTER EXPRESS</v>
      </c>
      <c r="B133" s="95">
        <f>B125</f>
        <v>1708</v>
      </c>
      <c r="C133" s="96" t="s">
        <v>39</v>
      </c>
      <c r="D133" s="97">
        <f t="shared" si="17"/>
        <v>42795</v>
      </c>
      <c r="E133" s="98">
        <f t="shared" si="17"/>
        <v>42797</v>
      </c>
      <c r="F133" s="29"/>
    </row>
    <row r="134" spans="1:6" ht="14.25" customHeight="1" hidden="1">
      <c r="A134" s="73" t="str">
        <f>A127</f>
        <v>CARINA STAR</v>
      </c>
      <c r="B134" s="25" t="s">
        <v>49</v>
      </c>
      <c r="C134" s="26"/>
      <c r="D134" s="97">
        <f t="shared" si="17"/>
        <v>42797</v>
      </c>
      <c r="E134" s="98">
        <f t="shared" si="17"/>
        <v>42799</v>
      </c>
      <c r="F134" s="29"/>
    </row>
    <row r="135" spans="1:6" ht="14.25" customHeight="1" hidden="1">
      <c r="A135" s="73" t="str">
        <f>A114</f>
        <v>TAI PING</v>
      </c>
      <c r="B135" s="95">
        <f>B128+1</f>
        <v>8709</v>
      </c>
      <c r="C135" s="96" t="s">
        <v>39</v>
      </c>
      <c r="D135" s="97">
        <f t="shared" si="17"/>
        <v>42798</v>
      </c>
      <c r="E135" s="98">
        <f t="shared" si="17"/>
        <v>42800</v>
      </c>
      <c r="F135" s="29"/>
    </row>
    <row r="136" spans="1:6" ht="14.25" customHeight="1">
      <c r="A136" s="73" t="str">
        <f>A122</f>
        <v>SITC KWANGYANG</v>
      </c>
      <c r="B136" s="25">
        <f>B122+2</f>
        <v>1710</v>
      </c>
      <c r="C136" s="26" t="s">
        <v>39</v>
      </c>
      <c r="D136" s="97">
        <f t="shared" si="17"/>
        <v>42799</v>
      </c>
      <c r="E136" s="98">
        <f t="shared" si="17"/>
        <v>42801</v>
      </c>
      <c r="F136" s="85"/>
    </row>
    <row r="137" spans="1:6" ht="14.25" customHeight="1">
      <c r="A137" s="73" t="str">
        <f>A130</f>
        <v>POS YOKOHAMA</v>
      </c>
      <c r="B137" s="25">
        <f>B130+1</f>
        <v>1095</v>
      </c>
      <c r="C137" s="26" t="s">
        <v>39</v>
      </c>
      <c r="D137" s="97">
        <f>D130+7</f>
        <v>42799</v>
      </c>
      <c r="E137" s="98">
        <f>D137+2</f>
        <v>42801</v>
      </c>
      <c r="F137" s="29">
        <f>E137+2</f>
        <v>42803</v>
      </c>
    </row>
    <row r="138" spans="1:6" ht="14.25" customHeight="1" thickBot="1">
      <c r="A138" s="92" t="str">
        <f>A131</f>
        <v>FORTUNE TRADER</v>
      </c>
      <c r="B138" s="15">
        <f>B131+1</f>
        <v>120</v>
      </c>
      <c r="C138" s="16" t="s">
        <v>39</v>
      </c>
      <c r="D138" s="99">
        <f>D131+7</f>
        <v>42799</v>
      </c>
      <c r="E138" s="100">
        <f>E131+7</f>
        <v>42801</v>
      </c>
      <c r="F138" s="18">
        <f>E138+2</f>
        <v>42803</v>
      </c>
    </row>
    <row r="139" spans="1:6" ht="19.5" customHeight="1" thickBot="1">
      <c r="A139" s="306" t="s">
        <v>50</v>
      </c>
      <c r="B139" s="307"/>
      <c r="C139" s="307"/>
      <c r="D139" s="307"/>
      <c r="E139" s="307"/>
      <c r="F139" s="308"/>
    </row>
    <row r="140" spans="1:6" ht="20.25" customHeight="1" thickBot="1">
      <c r="A140" s="30" t="s">
        <v>30</v>
      </c>
      <c r="B140" s="260" t="s">
        <v>26</v>
      </c>
      <c r="C140" s="261"/>
      <c r="D140" s="31" t="s">
        <v>31</v>
      </c>
      <c r="E140" s="76" t="s">
        <v>51</v>
      </c>
      <c r="F140" s="101" t="s">
        <v>31</v>
      </c>
    </row>
    <row r="141" spans="1:6" ht="15" customHeight="1">
      <c r="A141" s="24" t="s">
        <v>52</v>
      </c>
      <c r="B141" s="87">
        <v>1314</v>
      </c>
      <c r="C141" s="26" t="s">
        <v>10</v>
      </c>
      <c r="D141" s="79">
        <f>D76+1</f>
        <v>42740</v>
      </c>
      <c r="E141" s="28">
        <f aca="true" t="shared" si="18" ref="E141:F156">D141+1</f>
        <v>42741</v>
      </c>
      <c r="F141" s="102">
        <f t="shared" si="18"/>
        <v>42742</v>
      </c>
    </row>
    <row r="142" spans="1:6" ht="15" customHeight="1" thickBot="1">
      <c r="A142" s="14" t="str">
        <f aca="true" t="shared" si="19" ref="A142:A158">A141</f>
        <v>Reverence</v>
      </c>
      <c r="B142" s="15">
        <v>1315</v>
      </c>
      <c r="C142" s="16" t="s">
        <v>10</v>
      </c>
      <c r="D142" s="93">
        <f>D141+3</f>
        <v>42743</v>
      </c>
      <c r="E142" s="17">
        <f t="shared" si="18"/>
        <v>42744</v>
      </c>
      <c r="F142" s="103">
        <f t="shared" si="18"/>
        <v>42745</v>
      </c>
    </row>
    <row r="143" spans="1:6" ht="15" customHeight="1">
      <c r="A143" s="24" t="str">
        <f t="shared" si="19"/>
        <v>Reverence</v>
      </c>
      <c r="B143" s="25">
        <v>1316</v>
      </c>
      <c r="C143" s="26" t="s">
        <v>10</v>
      </c>
      <c r="D143" s="79">
        <f>D141+7</f>
        <v>42747</v>
      </c>
      <c r="E143" s="28">
        <f t="shared" si="18"/>
        <v>42748</v>
      </c>
      <c r="F143" s="102">
        <f t="shared" si="18"/>
        <v>42749</v>
      </c>
    </row>
    <row r="144" spans="1:6" ht="15" customHeight="1" thickBot="1">
      <c r="A144" s="24" t="str">
        <f t="shared" si="19"/>
        <v>Reverence</v>
      </c>
      <c r="B144" s="15">
        <v>1317</v>
      </c>
      <c r="C144" s="16" t="s">
        <v>10</v>
      </c>
      <c r="D144" s="79">
        <f>D142+7</f>
        <v>42750</v>
      </c>
      <c r="E144" s="28">
        <f t="shared" si="18"/>
        <v>42751</v>
      </c>
      <c r="F144" s="102">
        <f t="shared" si="18"/>
        <v>42752</v>
      </c>
    </row>
    <row r="145" spans="1:6" ht="15" customHeight="1">
      <c r="A145" s="8" t="str">
        <f t="shared" si="19"/>
        <v>Reverence</v>
      </c>
      <c r="B145" s="25">
        <v>1318</v>
      </c>
      <c r="C145" s="10" t="s">
        <v>10</v>
      </c>
      <c r="D145" s="90">
        <f>D144+4</f>
        <v>42754</v>
      </c>
      <c r="E145" s="12">
        <f t="shared" si="18"/>
        <v>42755</v>
      </c>
      <c r="F145" s="104">
        <f t="shared" si="18"/>
        <v>42756</v>
      </c>
    </row>
    <row r="146" spans="1:6" ht="15" customHeight="1" thickBot="1">
      <c r="A146" s="14" t="str">
        <f t="shared" si="19"/>
        <v>Reverence</v>
      </c>
      <c r="B146" s="15">
        <v>1319</v>
      </c>
      <c r="C146" s="16" t="s">
        <v>10</v>
      </c>
      <c r="D146" s="93">
        <f aca="true" t="shared" si="20" ref="D146:D152">D144+7</f>
        <v>42757</v>
      </c>
      <c r="E146" s="17">
        <f t="shared" si="18"/>
        <v>42758</v>
      </c>
      <c r="F146" s="103">
        <f t="shared" si="18"/>
        <v>42759</v>
      </c>
    </row>
    <row r="147" spans="1:7" ht="15" customHeight="1">
      <c r="A147" s="24" t="str">
        <f t="shared" si="19"/>
        <v>Reverence</v>
      </c>
      <c r="B147" s="25">
        <v>1320</v>
      </c>
      <c r="C147" s="10" t="s">
        <v>10</v>
      </c>
      <c r="D147" s="79">
        <f t="shared" si="20"/>
        <v>42761</v>
      </c>
      <c r="E147" s="28">
        <f t="shared" si="18"/>
        <v>42762</v>
      </c>
      <c r="F147" s="102">
        <f t="shared" si="18"/>
        <v>42763</v>
      </c>
      <c r="G147" s="75"/>
    </row>
    <row r="148" spans="1:6" ht="15" customHeight="1" thickBot="1">
      <c r="A148" s="14" t="str">
        <f t="shared" si="19"/>
        <v>Reverence</v>
      </c>
      <c r="B148" s="15">
        <v>1321</v>
      </c>
      <c r="C148" s="16" t="s">
        <v>10</v>
      </c>
      <c r="D148" s="93">
        <f t="shared" si="20"/>
        <v>42764</v>
      </c>
      <c r="E148" s="17">
        <f t="shared" si="18"/>
        <v>42765</v>
      </c>
      <c r="F148" s="103">
        <f t="shared" si="18"/>
        <v>42766</v>
      </c>
    </row>
    <row r="149" spans="1:6" ht="15" customHeight="1">
      <c r="A149" s="24" t="str">
        <f t="shared" si="19"/>
        <v>Reverence</v>
      </c>
      <c r="B149" s="25">
        <v>1322</v>
      </c>
      <c r="C149" s="10" t="s">
        <v>10</v>
      </c>
      <c r="D149" s="79">
        <f t="shared" si="20"/>
        <v>42768</v>
      </c>
      <c r="E149" s="28">
        <f t="shared" si="18"/>
        <v>42769</v>
      </c>
      <c r="F149" s="102">
        <f t="shared" si="18"/>
        <v>42770</v>
      </c>
    </row>
    <row r="150" spans="1:6" ht="15" customHeight="1" thickBot="1">
      <c r="A150" s="14" t="str">
        <f t="shared" si="19"/>
        <v>Reverence</v>
      </c>
      <c r="B150" s="15">
        <v>1323</v>
      </c>
      <c r="C150" s="16" t="s">
        <v>10</v>
      </c>
      <c r="D150" s="93">
        <f t="shared" si="20"/>
        <v>42771</v>
      </c>
      <c r="E150" s="17">
        <f t="shared" si="18"/>
        <v>42772</v>
      </c>
      <c r="F150" s="103">
        <f t="shared" si="18"/>
        <v>42773</v>
      </c>
    </row>
    <row r="151" spans="1:6" ht="15" customHeight="1">
      <c r="A151" s="8" t="str">
        <f t="shared" si="19"/>
        <v>Reverence</v>
      </c>
      <c r="B151" s="25">
        <v>1324</v>
      </c>
      <c r="C151" s="10" t="s">
        <v>10</v>
      </c>
      <c r="D151" s="90">
        <f t="shared" si="20"/>
        <v>42775</v>
      </c>
      <c r="E151" s="12">
        <f t="shared" si="18"/>
        <v>42776</v>
      </c>
      <c r="F151" s="104">
        <f t="shared" si="18"/>
        <v>42777</v>
      </c>
    </row>
    <row r="152" spans="1:6" ht="15" customHeight="1" thickBot="1">
      <c r="A152" s="14" t="str">
        <f t="shared" si="19"/>
        <v>Reverence</v>
      </c>
      <c r="B152" s="15">
        <v>1325</v>
      </c>
      <c r="C152" s="16" t="s">
        <v>10</v>
      </c>
      <c r="D152" s="93">
        <f t="shared" si="20"/>
        <v>42778</v>
      </c>
      <c r="E152" s="17">
        <f t="shared" si="18"/>
        <v>42779</v>
      </c>
      <c r="F152" s="103">
        <f t="shared" si="18"/>
        <v>42780</v>
      </c>
    </row>
    <row r="153" spans="1:6" ht="15" customHeight="1">
      <c r="A153" s="24" t="str">
        <f t="shared" si="19"/>
        <v>Reverence</v>
      </c>
      <c r="B153" s="25">
        <v>1326</v>
      </c>
      <c r="C153" s="10" t="s">
        <v>10</v>
      </c>
      <c r="D153" s="79">
        <f>D152+4</f>
        <v>42782</v>
      </c>
      <c r="E153" s="28">
        <f t="shared" si="18"/>
        <v>42783</v>
      </c>
      <c r="F153" s="102">
        <f t="shared" si="18"/>
        <v>42784</v>
      </c>
    </row>
    <row r="154" spans="1:6" ht="15" customHeight="1" thickBot="1">
      <c r="A154" s="14" t="str">
        <f t="shared" si="19"/>
        <v>Reverence</v>
      </c>
      <c r="B154" s="15">
        <v>1327</v>
      </c>
      <c r="C154" s="16" t="s">
        <v>10</v>
      </c>
      <c r="D154" s="93">
        <f>D152+7</f>
        <v>42785</v>
      </c>
      <c r="E154" s="17">
        <f t="shared" si="18"/>
        <v>42786</v>
      </c>
      <c r="F154" s="103">
        <f t="shared" si="18"/>
        <v>42787</v>
      </c>
    </row>
    <row r="155" spans="1:6" ht="15" customHeight="1">
      <c r="A155" s="24" t="str">
        <f t="shared" si="19"/>
        <v>Reverence</v>
      </c>
      <c r="B155" s="25">
        <v>1328</v>
      </c>
      <c r="C155" s="10" t="s">
        <v>10</v>
      </c>
      <c r="D155" s="79">
        <f>D153+7</f>
        <v>42789</v>
      </c>
      <c r="E155" s="28">
        <f t="shared" si="18"/>
        <v>42790</v>
      </c>
      <c r="F155" s="102">
        <f t="shared" si="18"/>
        <v>42791</v>
      </c>
    </row>
    <row r="156" spans="1:6" ht="15" customHeight="1" thickBot="1">
      <c r="A156" s="14" t="str">
        <f t="shared" si="19"/>
        <v>Reverence</v>
      </c>
      <c r="B156" s="15">
        <v>1329</v>
      </c>
      <c r="C156" s="16" t="s">
        <v>10</v>
      </c>
      <c r="D156" s="93">
        <f>D154+7</f>
        <v>42792</v>
      </c>
      <c r="E156" s="17">
        <f t="shared" si="18"/>
        <v>42793</v>
      </c>
      <c r="F156" s="103">
        <f t="shared" si="18"/>
        <v>42794</v>
      </c>
    </row>
    <row r="157" spans="1:6" ht="15" customHeight="1">
      <c r="A157" s="24" t="str">
        <f t="shared" si="19"/>
        <v>Reverence</v>
      </c>
      <c r="B157" s="25">
        <v>1330</v>
      </c>
      <c r="C157" s="10" t="s">
        <v>10</v>
      </c>
      <c r="D157" s="79">
        <f>D155+7</f>
        <v>42796</v>
      </c>
      <c r="E157" s="28">
        <f>D157+1</f>
        <v>42797</v>
      </c>
      <c r="F157" s="102">
        <f>E157+1</f>
        <v>42798</v>
      </c>
    </row>
    <row r="158" spans="1:6" ht="15" customHeight="1" thickBot="1">
      <c r="A158" s="14" t="str">
        <f t="shared" si="19"/>
        <v>Reverence</v>
      </c>
      <c r="B158" s="15">
        <v>1331</v>
      </c>
      <c r="C158" s="16" t="s">
        <v>10</v>
      </c>
      <c r="D158" s="93">
        <f>D156+7</f>
        <v>42799</v>
      </c>
      <c r="E158" s="17">
        <f>D158+1</f>
        <v>42800</v>
      </c>
      <c r="F158" s="103">
        <f>E158+1</f>
        <v>42801</v>
      </c>
    </row>
    <row r="159" spans="1:6" ht="21.75" customHeight="1" thickBot="1">
      <c r="A159" s="306" t="s">
        <v>53</v>
      </c>
      <c r="B159" s="307"/>
      <c r="C159" s="307"/>
      <c r="D159" s="307"/>
      <c r="E159" s="308"/>
      <c r="F159" s="2"/>
    </row>
    <row r="160" spans="1:5" s="2" customFormat="1" ht="20.25" customHeight="1" thickBot="1">
      <c r="A160" s="8" t="s">
        <v>30</v>
      </c>
      <c r="B160" s="260" t="s">
        <v>26</v>
      </c>
      <c r="C160" s="244"/>
      <c r="D160" s="105" t="s">
        <v>54</v>
      </c>
      <c r="E160" s="7" t="s">
        <v>55</v>
      </c>
    </row>
    <row r="161" spans="1:5" s="2" customFormat="1" ht="14.25" customHeight="1">
      <c r="A161" s="3" t="s">
        <v>23</v>
      </c>
      <c r="B161" s="19">
        <f>B37-1</f>
        <v>1701</v>
      </c>
      <c r="C161" s="10" t="s">
        <v>56</v>
      </c>
      <c r="D161" s="90">
        <f>D56+2</f>
        <v>42739</v>
      </c>
      <c r="E161" s="13">
        <f aca="true" t="shared" si="21" ref="E161:E178">D161+1</f>
        <v>42740</v>
      </c>
    </row>
    <row r="162" spans="1:5" s="2" customFormat="1" ht="14.25" customHeight="1" thickBot="1">
      <c r="A162" s="106" t="s">
        <v>59</v>
      </c>
      <c r="B162" s="107">
        <v>1703</v>
      </c>
      <c r="C162" s="16" t="s">
        <v>10</v>
      </c>
      <c r="D162" s="93">
        <f>D161+4</f>
        <v>42743</v>
      </c>
      <c r="E162" s="18">
        <f>D162+2</f>
        <v>42745</v>
      </c>
    </row>
    <row r="163" spans="1:5" s="2" customFormat="1" ht="14.25" customHeight="1">
      <c r="A163" s="108" t="s">
        <v>20</v>
      </c>
      <c r="B163" s="109">
        <f>B39-1</f>
        <v>144</v>
      </c>
      <c r="C163" s="10" t="s">
        <v>56</v>
      </c>
      <c r="D163" s="90">
        <f>D161+7</f>
        <v>42746</v>
      </c>
      <c r="E163" s="13">
        <f t="shared" si="21"/>
        <v>42747</v>
      </c>
    </row>
    <row r="164" spans="1:5" s="2" customFormat="1" ht="14.25" customHeight="1" thickBot="1">
      <c r="A164" s="110" t="s">
        <v>124</v>
      </c>
      <c r="B164" s="107">
        <f>B162</f>
        <v>1703</v>
      </c>
      <c r="C164" s="16" t="s">
        <v>10</v>
      </c>
      <c r="D164" s="93">
        <f>D162+7</f>
        <v>42750</v>
      </c>
      <c r="E164" s="18">
        <f>D164+2</f>
        <v>42752</v>
      </c>
    </row>
    <row r="165" spans="1:5" s="2" customFormat="1" ht="14.25" customHeight="1">
      <c r="A165" s="8" t="str">
        <f>A161</f>
        <v>METHI BHUM</v>
      </c>
      <c r="B165" s="19">
        <f>B161+3</f>
        <v>1704</v>
      </c>
      <c r="C165" s="10" t="s">
        <v>56</v>
      </c>
      <c r="D165" s="90">
        <f>D161+14</f>
        <v>42753</v>
      </c>
      <c r="E165" s="13">
        <f t="shared" si="21"/>
        <v>42754</v>
      </c>
    </row>
    <row r="166" spans="1:5" s="2" customFormat="1" ht="14.25" customHeight="1" thickBot="1">
      <c r="A166" s="110" t="s">
        <v>125</v>
      </c>
      <c r="B166" s="107">
        <f>B162+2</f>
        <v>1705</v>
      </c>
      <c r="C166" s="16" t="s">
        <v>10</v>
      </c>
      <c r="D166" s="93">
        <f aca="true" t="shared" si="22" ref="D166:D172">D164+7</f>
        <v>42757</v>
      </c>
      <c r="E166" s="18">
        <f>D166+2</f>
        <v>42759</v>
      </c>
    </row>
    <row r="167" spans="1:5" s="2" customFormat="1" ht="14.25" customHeight="1">
      <c r="A167" s="8" t="str">
        <f>A163</f>
        <v>DANU BHUM</v>
      </c>
      <c r="B167" s="19">
        <f>B163+3</f>
        <v>147</v>
      </c>
      <c r="C167" s="10" t="s">
        <v>56</v>
      </c>
      <c r="D167" s="90">
        <f t="shared" si="22"/>
        <v>42760</v>
      </c>
      <c r="E167" s="13">
        <f t="shared" si="21"/>
        <v>42761</v>
      </c>
    </row>
    <row r="168" spans="1:5" s="2" customFormat="1" ht="14.25" customHeight="1" thickBot="1">
      <c r="A168" s="110" t="s">
        <v>57</v>
      </c>
      <c r="B168" s="107">
        <f>B166</f>
        <v>1705</v>
      </c>
      <c r="C168" s="16" t="s">
        <v>10</v>
      </c>
      <c r="D168" s="93">
        <f t="shared" si="22"/>
        <v>42764</v>
      </c>
      <c r="E168" s="18">
        <f>D168+2</f>
        <v>42766</v>
      </c>
    </row>
    <row r="169" spans="1:5" s="2" customFormat="1" ht="14.25" customHeight="1">
      <c r="A169" s="8" t="str">
        <f>A161</f>
        <v>METHI BHUM</v>
      </c>
      <c r="B169" s="19">
        <f>B165+3</f>
        <v>1707</v>
      </c>
      <c r="C169" s="10" t="s">
        <v>56</v>
      </c>
      <c r="D169" s="90">
        <f t="shared" si="22"/>
        <v>42767</v>
      </c>
      <c r="E169" s="13">
        <f t="shared" si="21"/>
        <v>42768</v>
      </c>
    </row>
    <row r="170" spans="1:5" s="2" customFormat="1" ht="14.25" customHeight="1" thickBot="1">
      <c r="A170" s="110" t="str">
        <f>A162</f>
        <v>SITC YANTAI</v>
      </c>
      <c r="B170" s="107">
        <v>1709</v>
      </c>
      <c r="C170" s="16" t="s">
        <v>10</v>
      </c>
      <c r="D170" s="93">
        <f t="shared" si="22"/>
        <v>42771</v>
      </c>
      <c r="E170" s="18">
        <f>D170+2</f>
        <v>42773</v>
      </c>
    </row>
    <row r="171" spans="1:5" s="2" customFormat="1" ht="14.25" customHeight="1">
      <c r="A171" s="108" t="str">
        <f>A163</f>
        <v>DANU BHUM</v>
      </c>
      <c r="B171" s="19">
        <f>B167+3</f>
        <v>150</v>
      </c>
      <c r="C171" s="10" t="s">
        <v>56</v>
      </c>
      <c r="D171" s="90">
        <f t="shared" si="22"/>
        <v>42774</v>
      </c>
      <c r="E171" s="13">
        <f t="shared" si="21"/>
        <v>42775</v>
      </c>
    </row>
    <row r="172" spans="1:5" s="2" customFormat="1" ht="14.25" customHeight="1" thickBot="1">
      <c r="A172" s="110" t="str">
        <f>A164</f>
        <v>SITC BUSAN</v>
      </c>
      <c r="B172" s="107">
        <f>B170</f>
        <v>1709</v>
      </c>
      <c r="C172" s="16" t="s">
        <v>10</v>
      </c>
      <c r="D172" s="93">
        <f t="shared" si="22"/>
        <v>42778</v>
      </c>
      <c r="E172" s="18">
        <f t="shared" si="21"/>
        <v>42779</v>
      </c>
    </row>
    <row r="173" spans="1:5" s="2" customFormat="1" ht="14.25" customHeight="1">
      <c r="A173" s="8" t="str">
        <f>A169</f>
        <v>METHI BHUM</v>
      </c>
      <c r="B173" s="19">
        <f>B169+3</f>
        <v>1710</v>
      </c>
      <c r="C173" s="10" t="s">
        <v>56</v>
      </c>
      <c r="D173" s="90">
        <f>D169+14</f>
        <v>42781</v>
      </c>
      <c r="E173" s="13">
        <f t="shared" si="21"/>
        <v>42782</v>
      </c>
    </row>
    <row r="174" spans="1:5" s="2" customFormat="1" ht="14.25" customHeight="1" thickBot="1">
      <c r="A174" s="110" t="str">
        <f>A166</f>
        <v>DIGNITY C</v>
      </c>
      <c r="B174" s="107">
        <f>B172+2</f>
        <v>1711</v>
      </c>
      <c r="C174" s="16" t="s">
        <v>10</v>
      </c>
      <c r="D174" s="93">
        <f>D172+7</f>
        <v>42785</v>
      </c>
      <c r="E174" s="18">
        <f t="shared" si="21"/>
        <v>42786</v>
      </c>
    </row>
    <row r="175" spans="1:5" s="2" customFormat="1" ht="14.25" customHeight="1">
      <c r="A175" s="8" t="str">
        <f>A171</f>
        <v>DANU BHUM</v>
      </c>
      <c r="B175" s="19">
        <f>B171+3</f>
        <v>153</v>
      </c>
      <c r="C175" s="10" t="s">
        <v>56</v>
      </c>
      <c r="D175" s="90">
        <f>D173+7</f>
        <v>42788</v>
      </c>
      <c r="E175" s="13">
        <f t="shared" si="21"/>
        <v>42789</v>
      </c>
    </row>
    <row r="176" spans="1:5" s="2" customFormat="1" ht="14.25" customHeight="1" thickBot="1">
      <c r="A176" s="110" t="str">
        <f>A168</f>
        <v>SITC MOJI</v>
      </c>
      <c r="B176" s="107">
        <f>B174</f>
        <v>1711</v>
      </c>
      <c r="C176" s="16" t="s">
        <v>10</v>
      </c>
      <c r="D176" s="93">
        <f>D174+7</f>
        <v>42792</v>
      </c>
      <c r="E176" s="18">
        <f t="shared" si="21"/>
        <v>42793</v>
      </c>
    </row>
    <row r="177" spans="1:6" ht="14.25" customHeight="1">
      <c r="A177" s="8" t="str">
        <f>A173</f>
        <v>METHI BHUM</v>
      </c>
      <c r="B177" s="19">
        <f>B173+3</f>
        <v>1713</v>
      </c>
      <c r="C177" s="10" t="s">
        <v>56</v>
      </c>
      <c r="D177" s="90">
        <f>D175+7</f>
        <v>42795</v>
      </c>
      <c r="E177" s="13">
        <f t="shared" si="21"/>
        <v>42796</v>
      </c>
      <c r="F177" s="2"/>
    </row>
    <row r="178" spans="1:6" ht="14.25" customHeight="1" thickBot="1">
      <c r="A178" s="110" t="str">
        <f>A162</f>
        <v>SITC YANTAI</v>
      </c>
      <c r="B178" s="107">
        <f>B170+4</f>
        <v>1713</v>
      </c>
      <c r="C178" s="16" t="s">
        <v>10</v>
      </c>
      <c r="D178" s="93">
        <f>D176+7</f>
        <v>42799</v>
      </c>
      <c r="E178" s="18">
        <f t="shared" si="21"/>
        <v>42800</v>
      </c>
      <c r="F178" s="2"/>
    </row>
    <row r="179" spans="1:6" ht="24.75" customHeight="1" thickBot="1">
      <c r="A179" s="303" t="s">
        <v>62</v>
      </c>
      <c r="B179" s="304"/>
      <c r="C179" s="304"/>
      <c r="D179" s="304"/>
      <c r="E179" s="304"/>
      <c r="F179" s="305"/>
    </row>
    <row r="180" spans="1:6" ht="19.5" customHeight="1" thickBot="1">
      <c r="A180" s="8" t="s">
        <v>30</v>
      </c>
      <c r="B180" s="260" t="s">
        <v>26</v>
      </c>
      <c r="C180" s="244"/>
      <c r="D180" s="105" t="s">
        <v>63</v>
      </c>
      <c r="E180" s="5" t="s">
        <v>64</v>
      </c>
      <c r="F180" s="111" t="s">
        <v>32</v>
      </c>
    </row>
    <row r="181" spans="1:6" ht="14.25" customHeight="1">
      <c r="A181" s="8" t="str">
        <f>A76</f>
        <v>EASLINE BUSAN</v>
      </c>
      <c r="B181" s="112">
        <f>B76</f>
        <v>1701</v>
      </c>
      <c r="C181" s="113" t="s">
        <v>10</v>
      </c>
      <c r="D181" s="90">
        <f>D76-1</f>
        <v>42738</v>
      </c>
      <c r="E181" s="12">
        <f>D181+3</f>
        <v>42741</v>
      </c>
      <c r="F181" s="104">
        <f>D181+4</f>
        <v>42742</v>
      </c>
    </row>
    <row r="182" spans="1:6" ht="14.25" customHeight="1">
      <c r="A182" s="24" t="s">
        <v>65</v>
      </c>
      <c r="B182" s="114">
        <v>8701</v>
      </c>
      <c r="C182" s="115" t="s">
        <v>10</v>
      </c>
      <c r="D182" s="79">
        <f>D181+3</f>
        <v>42741</v>
      </c>
      <c r="E182" s="28">
        <f>D182+3</f>
        <v>42744</v>
      </c>
      <c r="F182" s="102"/>
    </row>
    <row r="183" spans="1:6" ht="14.25" customHeight="1" thickBot="1">
      <c r="A183" s="92" t="str">
        <f>A80</f>
        <v>SITC KWANGYANG</v>
      </c>
      <c r="B183" s="116">
        <f>B80</f>
        <v>1702</v>
      </c>
      <c r="C183" s="117" t="s">
        <v>10</v>
      </c>
      <c r="D183" s="93">
        <f>D181+4</f>
        <v>42742</v>
      </c>
      <c r="E183" s="17">
        <f>D183+3</f>
        <v>42745</v>
      </c>
      <c r="F183" s="118"/>
    </row>
    <row r="184" spans="1:6" ht="14.25" customHeight="1">
      <c r="A184" s="8" t="str">
        <f>A83</f>
        <v>EASLINE BUSAN</v>
      </c>
      <c r="B184" s="112">
        <f>B83</f>
        <v>1702</v>
      </c>
      <c r="C184" s="113" t="s">
        <v>10</v>
      </c>
      <c r="D184" s="90">
        <f>D181+7</f>
        <v>42745</v>
      </c>
      <c r="E184" s="12">
        <f>E181+7</f>
        <v>42748</v>
      </c>
      <c r="F184" s="104">
        <f>F181+7</f>
        <v>42749</v>
      </c>
    </row>
    <row r="185" spans="1:6" ht="14.25" customHeight="1">
      <c r="A185" s="24" t="s">
        <v>65</v>
      </c>
      <c r="B185" s="119">
        <f>B182+1</f>
        <v>8702</v>
      </c>
      <c r="C185" s="115" t="s">
        <v>10</v>
      </c>
      <c r="D185" s="79">
        <f>D182+7</f>
        <v>42748</v>
      </c>
      <c r="E185" s="28">
        <f>E182+7</f>
        <v>42751</v>
      </c>
      <c r="F185" s="102"/>
    </row>
    <row r="186" spans="1:6" ht="14.25" customHeight="1" thickBot="1">
      <c r="A186" s="14" t="str">
        <f>A87</f>
        <v>ISARA BHUM</v>
      </c>
      <c r="B186" s="120">
        <f>B87</f>
        <v>1702</v>
      </c>
      <c r="C186" s="121" t="s">
        <v>10</v>
      </c>
      <c r="D186" s="93">
        <f>D183+7</f>
        <v>42749</v>
      </c>
      <c r="E186" s="17">
        <f aca="true" t="shared" si="23" ref="E186:E195">E183+7</f>
        <v>42752</v>
      </c>
      <c r="F186" s="103"/>
    </row>
    <row r="187" spans="1:6" ht="14.25" customHeight="1">
      <c r="A187" s="8" t="str">
        <f>A90</f>
        <v>EASLINE BUSAN</v>
      </c>
      <c r="B187" s="112">
        <f>B90</f>
        <v>1703</v>
      </c>
      <c r="C187" s="113" t="s">
        <v>10</v>
      </c>
      <c r="D187" s="90">
        <f aca="true" t="shared" si="24" ref="D187:D195">D184+7</f>
        <v>42752</v>
      </c>
      <c r="E187" s="12">
        <f t="shared" si="23"/>
        <v>42755</v>
      </c>
      <c r="F187" s="104">
        <f>F184+7</f>
        <v>42756</v>
      </c>
    </row>
    <row r="188" spans="1:6" ht="14.25" customHeight="1">
      <c r="A188" s="24" t="str">
        <f>A185</f>
        <v>TAI PING</v>
      </c>
      <c r="B188" s="119">
        <f>B185+1</f>
        <v>8703</v>
      </c>
      <c r="C188" s="115" t="s">
        <v>10</v>
      </c>
      <c r="D188" s="79">
        <f t="shared" si="24"/>
        <v>42755</v>
      </c>
      <c r="E188" s="28">
        <f t="shared" si="23"/>
        <v>42758</v>
      </c>
      <c r="F188" s="102"/>
    </row>
    <row r="189" spans="1:6" ht="14.25" customHeight="1" thickBot="1">
      <c r="A189" s="14" t="str">
        <f>A94</f>
        <v>SITC KWANGYANG</v>
      </c>
      <c r="B189" s="120">
        <f>B94</f>
        <v>1704</v>
      </c>
      <c r="C189" s="117" t="s">
        <v>10</v>
      </c>
      <c r="D189" s="93">
        <f t="shared" si="24"/>
        <v>42756</v>
      </c>
      <c r="E189" s="17">
        <f t="shared" si="23"/>
        <v>42759</v>
      </c>
      <c r="F189" s="103"/>
    </row>
    <row r="190" spans="1:6" ht="14.25" customHeight="1">
      <c r="A190" s="8" t="str">
        <f>A97</f>
        <v>EASLINE BUSAN</v>
      </c>
      <c r="B190" s="112">
        <f>B97</f>
        <v>1704</v>
      </c>
      <c r="C190" s="113" t="s">
        <v>10</v>
      </c>
      <c r="D190" s="90">
        <f t="shared" si="24"/>
        <v>42759</v>
      </c>
      <c r="E190" s="12">
        <f t="shared" si="23"/>
        <v>42762</v>
      </c>
      <c r="F190" s="104">
        <f>F187+7</f>
        <v>42763</v>
      </c>
    </row>
    <row r="191" spans="1:6" ht="14.25" customHeight="1">
      <c r="A191" s="24" t="str">
        <f>A188</f>
        <v>TAI PING</v>
      </c>
      <c r="B191" s="119">
        <f>B188+1</f>
        <v>8704</v>
      </c>
      <c r="C191" s="115" t="s">
        <v>10</v>
      </c>
      <c r="D191" s="79">
        <f t="shared" si="24"/>
        <v>42762</v>
      </c>
      <c r="E191" s="28">
        <f t="shared" si="23"/>
        <v>42765</v>
      </c>
      <c r="F191" s="102"/>
    </row>
    <row r="192" spans="1:6" ht="14.25" customHeight="1" thickBot="1">
      <c r="A192" s="14" t="str">
        <f>A101</f>
        <v>ISARA BHUM</v>
      </c>
      <c r="B192" s="120">
        <f>B101</f>
        <v>1704</v>
      </c>
      <c r="C192" s="117" t="s">
        <v>10</v>
      </c>
      <c r="D192" s="93">
        <f t="shared" si="24"/>
        <v>42763</v>
      </c>
      <c r="E192" s="17">
        <f t="shared" si="23"/>
        <v>42766</v>
      </c>
      <c r="F192" s="103"/>
    </row>
    <row r="193" spans="1:6" ht="14.25" customHeight="1">
      <c r="A193" s="8" t="str">
        <f>A97</f>
        <v>EASLINE BUSAN</v>
      </c>
      <c r="B193" s="112">
        <f>B104</f>
        <v>1705</v>
      </c>
      <c r="C193" s="113" t="s">
        <v>10</v>
      </c>
      <c r="D193" s="90">
        <f t="shared" si="24"/>
        <v>42766</v>
      </c>
      <c r="E193" s="12">
        <f t="shared" si="23"/>
        <v>42769</v>
      </c>
      <c r="F193" s="104">
        <f>F190+7</f>
        <v>42770</v>
      </c>
    </row>
    <row r="194" spans="1:6" ht="14.25" customHeight="1">
      <c r="A194" s="24" t="str">
        <f>A191</f>
        <v>TAI PING</v>
      </c>
      <c r="B194" s="119">
        <f>B191+1</f>
        <v>8705</v>
      </c>
      <c r="C194" s="115" t="s">
        <v>10</v>
      </c>
      <c r="D194" s="79">
        <f t="shared" si="24"/>
        <v>42769</v>
      </c>
      <c r="E194" s="28">
        <f t="shared" si="23"/>
        <v>42772</v>
      </c>
      <c r="F194" s="102"/>
    </row>
    <row r="195" spans="1:6" ht="14.25" customHeight="1" thickBot="1">
      <c r="A195" s="14" t="str">
        <f>A108</f>
        <v>SITC KWANGYANG</v>
      </c>
      <c r="B195" s="120">
        <f>B108</f>
        <v>1706</v>
      </c>
      <c r="C195" s="117" t="s">
        <v>10</v>
      </c>
      <c r="D195" s="93">
        <f t="shared" si="24"/>
        <v>42770</v>
      </c>
      <c r="E195" s="17">
        <f t="shared" si="23"/>
        <v>42773</v>
      </c>
      <c r="F195" s="103"/>
    </row>
    <row r="196" spans="1:6" ht="14.25" customHeight="1">
      <c r="A196" s="8" t="str">
        <f>A97</f>
        <v>EASLINE BUSAN</v>
      </c>
      <c r="B196" s="112">
        <f>B15</f>
        <v>1706</v>
      </c>
      <c r="C196" s="113" t="s">
        <v>10</v>
      </c>
      <c r="D196" s="90">
        <f>D193+7</f>
        <v>42773</v>
      </c>
      <c r="E196" s="12">
        <f>E193+7</f>
        <v>42776</v>
      </c>
      <c r="F196" s="104">
        <f>F193+7</f>
        <v>42777</v>
      </c>
    </row>
    <row r="197" spans="1:6" ht="14.25" customHeight="1">
      <c r="A197" s="24" t="str">
        <f>A194</f>
        <v>TAI PING</v>
      </c>
      <c r="B197" s="119">
        <f>B194+1</f>
        <v>8706</v>
      </c>
      <c r="C197" s="115" t="s">
        <v>10</v>
      </c>
      <c r="D197" s="79">
        <f>D194+7</f>
        <v>42776</v>
      </c>
      <c r="E197" s="28">
        <f>E194+7</f>
        <v>42779</v>
      </c>
      <c r="F197" s="102"/>
    </row>
    <row r="198" spans="1:6" ht="14.25" customHeight="1" thickBot="1">
      <c r="A198" s="14" t="str">
        <f>A115</f>
        <v>ISARA BHUM</v>
      </c>
      <c r="B198" s="120">
        <f>B115</f>
        <v>1706</v>
      </c>
      <c r="C198" s="117" t="s">
        <v>10</v>
      </c>
      <c r="D198" s="93">
        <f>D195+7</f>
        <v>42777</v>
      </c>
      <c r="E198" s="17">
        <f aca="true" t="shared" si="25" ref="E198:E207">E195+7</f>
        <v>42780</v>
      </c>
      <c r="F198" s="103"/>
    </row>
    <row r="199" spans="1:6" ht="14.25" customHeight="1">
      <c r="A199" s="8" t="str">
        <f>A104</f>
        <v>EASLINE BUSAN</v>
      </c>
      <c r="B199" s="112">
        <f>B17</f>
        <v>1707</v>
      </c>
      <c r="C199" s="113" t="s">
        <v>10</v>
      </c>
      <c r="D199" s="90">
        <f aca="true" t="shared" si="26" ref="D199:D207">D196+7</f>
        <v>42780</v>
      </c>
      <c r="E199" s="12">
        <f t="shared" si="25"/>
        <v>42783</v>
      </c>
      <c r="F199" s="104">
        <f>F196+7</f>
        <v>42784</v>
      </c>
    </row>
    <row r="200" spans="1:6" ht="14.25" customHeight="1">
      <c r="A200" s="24" t="str">
        <f>A197</f>
        <v>TAI PING</v>
      </c>
      <c r="B200" s="119">
        <f>B197+1</f>
        <v>8707</v>
      </c>
      <c r="C200" s="115" t="s">
        <v>10</v>
      </c>
      <c r="D200" s="79">
        <f t="shared" si="26"/>
        <v>42783</v>
      </c>
      <c r="E200" s="28">
        <f t="shared" si="25"/>
        <v>42786</v>
      </c>
      <c r="F200" s="102"/>
    </row>
    <row r="201" spans="1:6" ht="14.25" customHeight="1" thickBot="1">
      <c r="A201" s="14" t="str">
        <f>A122</f>
        <v>SITC KWANGYANG</v>
      </c>
      <c r="B201" s="120">
        <f>B122</f>
        <v>1708</v>
      </c>
      <c r="C201" s="117" t="s">
        <v>10</v>
      </c>
      <c r="D201" s="93">
        <f t="shared" si="26"/>
        <v>42784</v>
      </c>
      <c r="E201" s="17">
        <f t="shared" si="25"/>
        <v>42787</v>
      </c>
      <c r="F201" s="103"/>
    </row>
    <row r="202" spans="1:6" ht="14.25" customHeight="1">
      <c r="A202" s="8" t="str">
        <f>A111</f>
        <v>EASLINE BUSAN</v>
      </c>
      <c r="B202" s="112">
        <f>B19</f>
        <v>1708</v>
      </c>
      <c r="C202" s="113" t="s">
        <v>10</v>
      </c>
      <c r="D202" s="90">
        <f t="shared" si="26"/>
        <v>42787</v>
      </c>
      <c r="E202" s="12">
        <f t="shared" si="25"/>
        <v>42790</v>
      </c>
      <c r="F202" s="104">
        <f>F199+7</f>
        <v>42791</v>
      </c>
    </row>
    <row r="203" spans="1:6" ht="14.25" customHeight="1">
      <c r="A203" s="24" t="str">
        <f>A200</f>
        <v>TAI PING</v>
      </c>
      <c r="B203" s="119">
        <f>B200+1</f>
        <v>8708</v>
      </c>
      <c r="C203" s="115" t="s">
        <v>10</v>
      </c>
      <c r="D203" s="79">
        <f t="shared" si="26"/>
        <v>42790</v>
      </c>
      <c r="E203" s="28">
        <f t="shared" si="25"/>
        <v>42793</v>
      </c>
      <c r="F203" s="102"/>
    </row>
    <row r="204" spans="1:6" ht="14.25" customHeight="1" thickBot="1">
      <c r="A204" s="14" t="str">
        <f>A129</f>
        <v>ISARA BHUM</v>
      </c>
      <c r="B204" s="120">
        <f>B129</f>
        <v>1708</v>
      </c>
      <c r="C204" s="117" t="s">
        <v>10</v>
      </c>
      <c r="D204" s="93">
        <f t="shared" si="26"/>
        <v>42791</v>
      </c>
      <c r="E204" s="17">
        <f t="shared" si="25"/>
        <v>42794</v>
      </c>
      <c r="F204" s="103"/>
    </row>
    <row r="205" spans="1:6" ht="14.25" customHeight="1">
      <c r="A205" s="8" t="str">
        <f>A111</f>
        <v>EASLINE BUSAN</v>
      </c>
      <c r="B205" s="112">
        <f>B21</f>
        <v>1709</v>
      </c>
      <c r="C205" s="113" t="s">
        <v>10</v>
      </c>
      <c r="D205" s="90">
        <f t="shared" si="26"/>
        <v>42794</v>
      </c>
      <c r="E205" s="12">
        <f t="shared" si="25"/>
        <v>42797</v>
      </c>
      <c r="F205" s="104">
        <f>F202+7</f>
        <v>42798</v>
      </c>
    </row>
    <row r="206" spans="1:6" ht="14.25" customHeight="1">
      <c r="A206" s="24" t="str">
        <f>A203</f>
        <v>TAI PING</v>
      </c>
      <c r="B206" s="119">
        <f>B203+1</f>
        <v>8709</v>
      </c>
      <c r="C206" s="115" t="s">
        <v>10</v>
      </c>
      <c r="D206" s="79">
        <f t="shared" si="26"/>
        <v>42797</v>
      </c>
      <c r="E206" s="28">
        <f t="shared" si="25"/>
        <v>42800</v>
      </c>
      <c r="F206" s="102"/>
    </row>
    <row r="207" spans="1:6" ht="14.25" customHeight="1" thickBot="1">
      <c r="A207" s="14" t="str">
        <f>A136</f>
        <v>SITC KWANGYANG</v>
      </c>
      <c r="B207" s="120">
        <f>B136</f>
        <v>1710</v>
      </c>
      <c r="C207" s="117" t="s">
        <v>10</v>
      </c>
      <c r="D207" s="93">
        <f t="shared" si="26"/>
        <v>42798</v>
      </c>
      <c r="E207" s="17">
        <f t="shared" si="25"/>
        <v>42801</v>
      </c>
      <c r="F207" s="103"/>
    </row>
    <row r="208" spans="1:6" ht="21.75" customHeight="1" thickBot="1">
      <c r="A208" s="309" t="s">
        <v>66</v>
      </c>
      <c r="B208" s="310"/>
      <c r="C208" s="310"/>
      <c r="D208" s="310"/>
      <c r="E208" s="310"/>
      <c r="F208" s="299"/>
    </row>
    <row r="209" spans="1:6" ht="17.25" customHeight="1" thickBot="1">
      <c r="A209" s="30" t="s">
        <v>30</v>
      </c>
      <c r="B209" s="260" t="s">
        <v>26</v>
      </c>
      <c r="C209" s="276"/>
      <c r="D209" s="76" t="s">
        <v>67</v>
      </c>
      <c r="E209" s="76" t="s">
        <v>5</v>
      </c>
      <c r="F209" s="101" t="s">
        <v>32</v>
      </c>
    </row>
    <row r="210" spans="1:6" ht="17.25" customHeight="1">
      <c r="A210" s="24" t="s">
        <v>126</v>
      </c>
      <c r="B210" s="122">
        <v>1701</v>
      </c>
      <c r="C210" s="123" t="s">
        <v>10</v>
      </c>
      <c r="D210" s="28">
        <f>D181-1</f>
        <v>42737</v>
      </c>
      <c r="E210" s="28">
        <f>D210+2</f>
        <v>42739</v>
      </c>
      <c r="F210" s="102"/>
    </row>
    <row r="211" spans="1:6" ht="17.25" customHeight="1">
      <c r="A211" s="24" t="str">
        <f>A5</f>
        <v>EASLINE QINGDAO</v>
      </c>
      <c r="B211" s="54">
        <f>B5</f>
        <v>1701</v>
      </c>
      <c r="C211" s="124" t="s">
        <v>10</v>
      </c>
      <c r="D211" s="28">
        <f>D5+2</f>
        <v>42740</v>
      </c>
      <c r="E211" s="28">
        <f>D211+1</f>
        <v>42741</v>
      </c>
      <c r="F211" s="102">
        <f>F5</f>
        <v>42742</v>
      </c>
    </row>
    <row r="212" spans="1:6" ht="17.25" customHeight="1" hidden="1">
      <c r="A212" s="73" t="s">
        <v>69</v>
      </c>
      <c r="B212" s="25">
        <f>B216</f>
        <v>1702</v>
      </c>
      <c r="C212" s="125" t="s">
        <v>10</v>
      </c>
      <c r="D212" s="28">
        <f>D211+1</f>
        <v>42741</v>
      </c>
      <c r="E212" s="28">
        <f>D212+2</f>
        <v>42743</v>
      </c>
      <c r="F212" s="102"/>
    </row>
    <row r="213" spans="1:6" ht="17.25" customHeight="1">
      <c r="A213" s="24" t="s">
        <v>74</v>
      </c>
      <c r="B213" s="126">
        <v>1701</v>
      </c>
      <c r="C213" s="124" t="s">
        <v>10</v>
      </c>
      <c r="D213" s="28">
        <f>D212+1</f>
        <v>42742</v>
      </c>
      <c r="E213" s="28">
        <f>D213+2</f>
        <v>42744</v>
      </c>
      <c r="F213" s="102"/>
    </row>
    <row r="214" spans="1:6" ht="17.25" customHeight="1" thickBot="1">
      <c r="A214" s="92" t="s">
        <v>71</v>
      </c>
      <c r="B214" s="127" t="s">
        <v>129</v>
      </c>
      <c r="C214" s="128" t="s">
        <v>10</v>
      </c>
      <c r="D214" s="17">
        <f>D213+1</f>
        <v>42743</v>
      </c>
      <c r="E214" s="17">
        <f>D214+2</f>
        <v>42745</v>
      </c>
      <c r="F214" s="103"/>
    </row>
    <row r="215" spans="1:6" ht="17.25" customHeight="1">
      <c r="A215" s="24" t="s">
        <v>127</v>
      </c>
      <c r="B215" s="9">
        <v>1701</v>
      </c>
      <c r="C215" s="124" t="s">
        <v>10</v>
      </c>
      <c r="D215" s="12">
        <f>D210+7</f>
        <v>42744</v>
      </c>
      <c r="E215" s="12">
        <f>E210+7</f>
        <v>42746</v>
      </c>
      <c r="F215" s="104"/>
    </row>
    <row r="216" spans="1:6" ht="17.25" customHeight="1">
      <c r="A216" s="73" t="str">
        <f>A7</f>
        <v>EASLINE QINGDAO</v>
      </c>
      <c r="B216" s="25">
        <f>B7</f>
        <v>1702</v>
      </c>
      <c r="C216" s="124" t="s">
        <v>10</v>
      </c>
      <c r="D216" s="28">
        <f aca="true" t="shared" si="27" ref="D216:D223">D211+7</f>
        <v>42747</v>
      </c>
      <c r="E216" s="28">
        <f>D216+1</f>
        <v>42748</v>
      </c>
      <c r="F216" s="102">
        <f>E216+1</f>
        <v>42749</v>
      </c>
    </row>
    <row r="217" spans="1:6" ht="17.25" customHeight="1" hidden="1">
      <c r="A217" s="73" t="str">
        <f>A212</f>
        <v>DOOWOO FAMILY</v>
      </c>
      <c r="B217" s="25">
        <f>B221</f>
        <v>1703</v>
      </c>
      <c r="C217" s="125" t="s">
        <v>10</v>
      </c>
      <c r="D217" s="28">
        <f t="shared" si="27"/>
        <v>42748</v>
      </c>
      <c r="E217" s="28">
        <f>E212+7</f>
        <v>42750</v>
      </c>
      <c r="F217" s="102"/>
    </row>
    <row r="218" spans="1:6" ht="17.25" customHeight="1">
      <c r="A218" s="24" t="s">
        <v>128</v>
      </c>
      <c r="B218" s="80">
        <v>51</v>
      </c>
      <c r="C218" s="124" t="s">
        <v>10</v>
      </c>
      <c r="D218" s="28">
        <f t="shared" si="27"/>
        <v>42749</v>
      </c>
      <c r="E218" s="28">
        <f>D218+2</f>
        <v>42751</v>
      </c>
      <c r="F218" s="102"/>
    </row>
    <row r="219" spans="1:6" ht="17.25" customHeight="1" thickBot="1">
      <c r="A219" s="92" t="str">
        <f>A214</f>
        <v>QI YUN HE</v>
      </c>
      <c r="B219" s="127">
        <f>B214+2</f>
        <v>503</v>
      </c>
      <c r="C219" s="128" t="s">
        <v>10</v>
      </c>
      <c r="D219" s="17">
        <f t="shared" si="27"/>
        <v>42750</v>
      </c>
      <c r="E219" s="17">
        <f>D219+2</f>
        <v>42752</v>
      </c>
      <c r="F219" s="103"/>
    </row>
    <row r="220" spans="1:6" ht="17.25" customHeight="1">
      <c r="A220" s="89" t="str">
        <f>A210</f>
        <v>SKY VICTORIA</v>
      </c>
      <c r="B220" s="9">
        <v>1702</v>
      </c>
      <c r="C220" s="124" t="s">
        <v>10</v>
      </c>
      <c r="D220" s="12">
        <f t="shared" si="27"/>
        <v>42751</v>
      </c>
      <c r="E220" s="12">
        <f>E215+7</f>
        <v>42753</v>
      </c>
      <c r="F220" s="104"/>
    </row>
    <row r="221" spans="1:6" ht="17.25" customHeight="1">
      <c r="A221" s="73" t="str">
        <f>A9</f>
        <v>EASLINE QINGDAO</v>
      </c>
      <c r="B221" s="25">
        <f>B9</f>
        <v>1703</v>
      </c>
      <c r="C221" s="124" t="s">
        <v>10</v>
      </c>
      <c r="D221" s="28">
        <f t="shared" si="27"/>
        <v>42754</v>
      </c>
      <c r="E221" s="28">
        <f>D221+1</f>
        <v>42755</v>
      </c>
      <c r="F221" s="102">
        <f>E221+1</f>
        <v>42756</v>
      </c>
    </row>
    <row r="222" spans="1:6" ht="17.25" customHeight="1" hidden="1">
      <c r="A222" s="73" t="str">
        <f>A217</f>
        <v>DOOWOO FAMILY</v>
      </c>
      <c r="B222" s="25">
        <f>B226</f>
        <v>1704</v>
      </c>
      <c r="C222" s="125" t="s">
        <v>10</v>
      </c>
      <c r="D222" s="28">
        <f t="shared" si="27"/>
        <v>42755</v>
      </c>
      <c r="E222" s="28">
        <f>D222+2</f>
        <v>42757</v>
      </c>
      <c r="F222" s="102"/>
    </row>
    <row r="223" spans="1:6" ht="17.25" customHeight="1">
      <c r="A223" s="73" t="str">
        <f>A213</f>
        <v>ANTIGONI</v>
      </c>
      <c r="B223" s="87">
        <v>1702</v>
      </c>
      <c r="C223" s="124" t="s">
        <v>10</v>
      </c>
      <c r="D223" s="28">
        <f t="shared" si="27"/>
        <v>42756</v>
      </c>
      <c r="E223" s="28">
        <f>D223+2</f>
        <v>42758</v>
      </c>
      <c r="F223" s="102"/>
    </row>
    <row r="224" spans="1:6" ht="17.25" customHeight="1" thickBot="1">
      <c r="A224" s="92" t="str">
        <f>A219</f>
        <v>QI YUN HE</v>
      </c>
      <c r="B224" s="127">
        <f>B219+2</f>
        <v>505</v>
      </c>
      <c r="C224" s="128" t="s">
        <v>10</v>
      </c>
      <c r="D224" s="17">
        <f>D223+1</f>
        <v>42757</v>
      </c>
      <c r="E224" s="17">
        <f>D224+2</f>
        <v>42759</v>
      </c>
      <c r="F224" s="103"/>
    </row>
    <row r="225" spans="1:6" ht="17.25" customHeight="1">
      <c r="A225" s="89" t="str">
        <f>A215</f>
        <v>SUNNY COSMOS</v>
      </c>
      <c r="B225" s="9">
        <v>1702</v>
      </c>
      <c r="C225" s="124" t="s">
        <v>10</v>
      </c>
      <c r="D225" s="12">
        <f>D222+3</f>
        <v>42758</v>
      </c>
      <c r="E225" s="12">
        <f>D225+2</f>
        <v>42760</v>
      </c>
      <c r="F225" s="104"/>
    </row>
    <row r="226" spans="1:7" ht="17.25" customHeight="1">
      <c r="A226" s="73" t="str">
        <f>A11</f>
        <v>EASLINE QINGDAO</v>
      </c>
      <c r="B226" s="25">
        <f>B11</f>
        <v>1704</v>
      </c>
      <c r="C226" s="124" t="s">
        <v>10</v>
      </c>
      <c r="D226" s="28">
        <f aca="true" t="shared" si="28" ref="D226:D233">D221+7</f>
        <v>42761</v>
      </c>
      <c r="E226" s="28">
        <f>D226+1</f>
        <v>42762</v>
      </c>
      <c r="F226" s="102">
        <f>E226+1</f>
        <v>42763</v>
      </c>
      <c r="G226" s="129"/>
    </row>
    <row r="227" spans="1:7" ht="17.25" customHeight="1" hidden="1">
      <c r="A227" s="73" t="str">
        <f>A222</f>
        <v>DOOWOO FAMILY</v>
      </c>
      <c r="B227" s="25">
        <f>B231</f>
        <v>1705</v>
      </c>
      <c r="C227" s="125" t="s">
        <v>10</v>
      </c>
      <c r="D227" s="28">
        <f t="shared" si="28"/>
        <v>42762</v>
      </c>
      <c r="E227" s="28">
        <f>E222+7</f>
        <v>42764</v>
      </c>
      <c r="F227" s="102"/>
      <c r="G227" s="24"/>
    </row>
    <row r="228" spans="1:7" ht="17.25" customHeight="1">
      <c r="A228" s="73" t="str">
        <f>A218</f>
        <v>HEUNG-A AKITA</v>
      </c>
      <c r="B228" s="80">
        <v>52</v>
      </c>
      <c r="C228" s="124" t="s">
        <v>10</v>
      </c>
      <c r="D228" s="28">
        <f t="shared" si="28"/>
        <v>42763</v>
      </c>
      <c r="E228" s="28">
        <f>D228+2</f>
        <v>42765</v>
      </c>
      <c r="F228" s="102"/>
      <c r="G228" s="130"/>
    </row>
    <row r="229" spans="1:7" ht="17.25" customHeight="1" thickBot="1">
      <c r="A229" s="92" t="str">
        <f>A224</f>
        <v>QI YUN HE</v>
      </c>
      <c r="B229" s="127">
        <f>B224+2</f>
        <v>507</v>
      </c>
      <c r="C229" s="128" t="s">
        <v>10</v>
      </c>
      <c r="D229" s="17">
        <f t="shared" si="28"/>
        <v>42764</v>
      </c>
      <c r="E229" s="17">
        <f>D229+2</f>
        <v>42766</v>
      </c>
      <c r="F229" s="103"/>
      <c r="G229" s="130"/>
    </row>
    <row r="230" spans="1:7" ht="17.25" customHeight="1">
      <c r="A230" s="89" t="str">
        <f>A220</f>
        <v>SKY VICTORIA</v>
      </c>
      <c r="B230" s="9">
        <v>1703</v>
      </c>
      <c r="C230" s="124" t="s">
        <v>10</v>
      </c>
      <c r="D230" s="12">
        <f t="shared" si="28"/>
        <v>42765</v>
      </c>
      <c r="E230" s="12">
        <f>E225+7</f>
        <v>42767</v>
      </c>
      <c r="F230" s="104"/>
      <c r="G230" s="131"/>
    </row>
    <row r="231" spans="1:7" ht="17.25" customHeight="1">
      <c r="A231" s="73" t="str">
        <f>A13</f>
        <v>EASLINE QINGDAO</v>
      </c>
      <c r="B231" s="25">
        <f>B13</f>
        <v>1705</v>
      </c>
      <c r="C231" s="124" t="s">
        <v>10</v>
      </c>
      <c r="D231" s="28">
        <f t="shared" si="28"/>
        <v>42768</v>
      </c>
      <c r="E231" s="28">
        <f>D231+1</f>
        <v>42769</v>
      </c>
      <c r="F231" s="102">
        <f>E231+1</f>
        <v>42770</v>
      </c>
      <c r="G231" s="130"/>
    </row>
    <row r="232" spans="1:7" ht="17.25" customHeight="1" hidden="1">
      <c r="A232" s="73" t="str">
        <f>A227</f>
        <v>DOOWOO FAMILY</v>
      </c>
      <c r="B232" s="25">
        <f>B236</f>
        <v>1706</v>
      </c>
      <c r="C232" s="125" t="s">
        <v>10</v>
      </c>
      <c r="D232" s="28">
        <f t="shared" si="28"/>
        <v>42769</v>
      </c>
      <c r="E232" s="28">
        <f>D232+2</f>
        <v>42771</v>
      </c>
      <c r="F232" s="102"/>
      <c r="G232" s="130"/>
    </row>
    <row r="233" spans="1:7" ht="17.25" customHeight="1">
      <c r="A233" s="73" t="str">
        <f>A223</f>
        <v>ANTIGONI</v>
      </c>
      <c r="B233" s="87">
        <v>1703</v>
      </c>
      <c r="C233" s="124" t="s">
        <v>10</v>
      </c>
      <c r="D233" s="28">
        <f t="shared" si="28"/>
        <v>42770</v>
      </c>
      <c r="E233" s="28">
        <f>D233+2</f>
        <v>42772</v>
      </c>
      <c r="F233" s="102"/>
      <c r="G233" s="130"/>
    </row>
    <row r="234" spans="1:7" ht="17.25" customHeight="1" thickBot="1">
      <c r="A234" s="92" t="str">
        <f>A229</f>
        <v>QI YUN HE</v>
      </c>
      <c r="B234" s="127">
        <f>B229+2</f>
        <v>509</v>
      </c>
      <c r="C234" s="128" t="s">
        <v>10</v>
      </c>
      <c r="D234" s="17">
        <f>D233+1</f>
        <v>42771</v>
      </c>
      <c r="E234" s="17">
        <f>D234+2</f>
        <v>42773</v>
      </c>
      <c r="F234" s="103"/>
      <c r="G234" s="132"/>
    </row>
    <row r="235" spans="1:7" ht="17.25" customHeight="1">
      <c r="A235" s="24" t="str">
        <f>A225</f>
        <v>SUNNY COSMOS</v>
      </c>
      <c r="B235" s="9">
        <v>1703</v>
      </c>
      <c r="C235" s="124" t="s">
        <v>10</v>
      </c>
      <c r="D235" s="12">
        <f>D230+7</f>
        <v>42772</v>
      </c>
      <c r="E235" s="12">
        <f>E230+7</f>
        <v>42774</v>
      </c>
      <c r="F235" s="104"/>
      <c r="G235" s="132"/>
    </row>
    <row r="236" spans="1:7" ht="17.25" customHeight="1">
      <c r="A236" s="73" t="str">
        <f>A15</f>
        <v>EASLINE QINGDAO</v>
      </c>
      <c r="B236" s="25">
        <f>B15</f>
        <v>1706</v>
      </c>
      <c r="C236" s="124" t="s">
        <v>10</v>
      </c>
      <c r="D236" s="28">
        <f aca="true" t="shared" si="29" ref="D236:D243">D231+7</f>
        <v>42775</v>
      </c>
      <c r="E236" s="28">
        <f>D236+1</f>
        <v>42776</v>
      </c>
      <c r="F236" s="102">
        <f>E236+1</f>
        <v>42777</v>
      </c>
      <c r="G236" s="132"/>
    </row>
    <row r="237" spans="1:6" ht="17.25" customHeight="1" hidden="1">
      <c r="A237" s="73" t="str">
        <f>A232</f>
        <v>DOOWOO FAMILY</v>
      </c>
      <c r="B237" s="25">
        <f>B241</f>
        <v>1707</v>
      </c>
      <c r="C237" s="125" t="s">
        <v>10</v>
      </c>
      <c r="D237" s="28">
        <f t="shared" si="29"/>
        <v>42776</v>
      </c>
      <c r="E237" s="28">
        <f>E232+7</f>
        <v>42778</v>
      </c>
      <c r="F237" s="102"/>
    </row>
    <row r="238" spans="1:6" ht="17.25" customHeight="1">
      <c r="A238" s="24" t="str">
        <f>A228</f>
        <v>HEUNG-A AKITA</v>
      </c>
      <c r="B238" s="80">
        <v>53</v>
      </c>
      <c r="C238" s="124" t="s">
        <v>10</v>
      </c>
      <c r="D238" s="28">
        <f t="shared" si="29"/>
        <v>42777</v>
      </c>
      <c r="E238" s="28">
        <f>D238+2</f>
        <v>42779</v>
      </c>
      <c r="F238" s="102"/>
    </row>
    <row r="239" spans="1:6" ht="17.25" customHeight="1" thickBot="1">
      <c r="A239" s="92" t="str">
        <f>A234</f>
        <v>QI YUN HE</v>
      </c>
      <c r="B239" s="127">
        <f>B234+2</f>
        <v>511</v>
      </c>
      <c r="C239" s="128" t="s">
        <v>10</v>
      </c>
      <c r="D239" s="17">
        <f t="shared" si="29"/>
        <v>42778</v>
      </c>
      <c r="E239" s="17">
        <f>D239+2</f>
        <v>42780</v>
      </c>
      <c r="F239" s="103"/>
    </row>
    <row r="240" spans="1:6" ht="17.25" customHeight="1">
      <c r="A240" s="89" t="str">
        <f>A230</f>
        <v>SKY VICTORIA</v>
      </c>
      <c r="B240" s="9">
        <v>1704</v>
      </c>
      <c r="C240" s="124" t="s">
        <v>10</v>
      </c>
      <c r="D240" s="12">
        <f t="shared" si="29"/>
        <v>42779</v>
      </c>
      <c r="E240" s="12">
        <f>E235+7</f>
        <v>42781</v>
      </c>
      <c r="F240" s="104"/>
    </row>
    <row r="241" spans="1:6" ht="17.25" customHeight="1">
      <c r="A241" s="73" t="str">
        <f>A17</f>
        <v>EASLINE QINGDAO</v>
      </c>
      <c r="B241" s="25">
        <f>B17</f>
        <v>1707</v>
      </c>
      <c r="C241" s="124" t="s">
        <v>10</v>
      </c>
      <c r="D241" s="28">
        <f t="shared" si="29"/>
        <v>42782</v>
      </c>
      <c r="E241" s="28">
        <f>D241+1</f>
        <v>42783</v>
      </c>
      <c r="F241" s="102">
        <f>E241+1</f>
        <v>42784</v>
      </c>
    </row>
    <row r="242" spans="1:6" ht="17.25" customHeight="1" hidden="1">
      <c r="A242" s="73" t="str">
        <f>A237</f>
        <v>DOOWOO FAMILY</v>
      </c>
      <c r="B242" s="25">
        <f>B246</f>
        <v>1708</v>
      </c>
      <c r="C242" s="125" t="s">
        <v>10</v>
      </c>
      <c r="D242" s="28">
        <f t="shared" si="29"/>
        <v>42783</v>
      </c>
      <c r="E242" s="28">
        <f>D242+2</f>
        <v>42785</v>
      </c>
      <c r="F242" s="102"/>
    </row>
    <row r="243" spans="1:6" ht="17.25" customHeight="1">
      <c r="A243" s="73" t="str">
        <f>A233</f>
        <v>ANTIGONI</v>
      </c>
      <c r="B243" s="87">
        <v>1704</v>
      </c>
      <c r="C243" s="124" t="s">
        <v>10</v>
      </c>
      <c r="D243" s="28">
        <f t="shared" si="29"/>
        <v>42784</v>
      </c>
      <c r="E243" s="28">
        <f>D243+2</f>
        <v>42786</v>
      </c>
      <c r="F243" s="102"/>
    </row>
    <row r="244" spans="1:6" ht="17.25" customHeight="1" thickBot="1">
      <c r="A244" s="92" t="str">
        <f>A239</f>
        <v>QI YUN HE</v>
      </c>
      <c r="B244" s="127">
        <f>B239+2</f>
        <v>513</v>
      </c>
      <c r="C244" s="128" t="s">
        <v>10</v>
      </c>
      <c r="D244" s="17">
        <f>D243+1</f>
        <v>42785</v>
      </c>
      <c r="E244" s="17">
        <f>D244+2</f>
        <v>42787</v>
      </c>
      <c r="F244" s="103"/>
    </row>
    <row r="245" spans="1:6" ht="17.25" customHeight="1">
      <c r="A245" s="89" t="str">
        <f>A235</f>
        <v>SUNNY COSMOS</v>
      </c>
      <c r="B245" s="9">
        <v>1704</v>
      </c>
      <c r="C245" s="124" t="s">
        <v>10</v>
      </c>
      <c r="D245" s="12">
        <f>D242+3</f>
        <v>42786</v>
      </c>
      <c r="E245" s="12">
        <f>D245+2</f>
        <v>42788</v>
      </c>
      <c r="F245" s="104"/>
    </row>
    <row r="246" spans="1:7" ht="17.25" customHeight="1">
      <c r="A246" s="73" t="str">
        <f>A19</f>
        <v>EASLINE QINGDAO</v>
      </c>
      <c r="B246" s="25">
        <f>B19</f>
        <v>1708</v>
      </c>
      <c r="C246" s="124" t="s">
        <v>10</v>
      </c>
      <c r="D246" s="28">
        <f aca="true" t="shared" si="30" ref="D246:D253">D241+7</f>
        <v>42789</v>
      </c>
      <c r="E246" s="28">
        <f>D246+1</f>
        <v>42790</v>
      </c>
      <c r="F246" s="102">
        <f>E246+1</f>
        <v>42791</v>
      </c>
      <c r="G246" s="129"/>
    </row>
    <row r="247" spans="1:7" ht="17.25" customHeight="1" hidden="1">
      <c r="A247" s="73" t="str">
        <f>A242</f>
        <v>DOOWOO FAMILY</v>
      </c>
      <c r="B247" s="25">
        <f>B251</f>
        <v>1709</v>
      </c>
      <c r="C247" s="125" t="s">
        <v>10</v>
      </c>
      <c r="D247" s="28">
        <f t="shared" si="30"/>
        <v>42790</v>
      </c>
      <c r="E247" s="28">
        <f>E242+7</f>
        <v>42792</v>
      </c>
      <c r="F247" s="102"/>
      <c r="G247" s="24"/>
    </row>
    <row r="248" spans="1:7" ht="17.25" customHeight="1">
      <c r="A248" s="73" t="str">
        <f>A238</f>
        <v>HEUNG-A AKITA</v>
      </c>
      <c r="B248" s="80">
        <v>54</v>
      </c>
      <c r="C248" s="124" t="s">
        <v>10</v>
      </c>
      <c r="D248" s="28">
        <f t="shared" si="30"/>
        <v>42791</v>
      </c>
      <c r="E248" s="28">
        <f>D248+2</f>
        <v>42793</v>
      </c>
      <c r="F248" s="102"/>
      <c r="G248" s="130"/>
    </row>
    <row r="249" spans="1:7" ht="17.25" customHeight="1" thickBot="1">
      <c r="A249" s="92" t="str">
        <f>A244</f>
        <v>QI YUN HE</v>
      </c>
      <c r="B249" s="127">
        <f>B239+4</f>
        <v>515</v>
      </c>
      <c r="C249" s="128" t="s">
        <v>10</v>
      </c>
      <c r="D249" s="17">
        <f t="shared" si="30"/>
        <v>42792</v>
      </c>
      <c r="E249" s="17">
        <f>D249+2</f>
        <v>42794</v>
      </c>
      <c r="F249" s="103"/>
      <c r="G249" s="130"/>
    </row>
    <row r="250" spans="1:7" ht="17.25" customHeight="1">
      <c r="A250" s="89" t="str">
        <f>A240</f>
        <v>SKY VICTORIA</v>
      </c>
      <c r="B250" s="9">
        <v>1705</v>
      </c>
      <c r="C250" s="124" t="s">
        <v>10</v>
      </c>
      <c r="D250" s="12">
        <f t="shared" si="30"/>
        <v>42793</v>
      </c>
      <c r="E250" s="12">
        <f>E245+7</f>
        <v>42795</v>
      </c>
      <c r="F250" s="104"/>
      <c r="G250" s="131"/>
    </row>
    <row r="251" spans="1:7" ht="17.25" customHeight="1">
      <c r="A251" s="73" t="str">
        <f>A21</f>
        <v>EASLINE QINGDAO</v>
      </c>
      <c r="B251" s="25">
        <f>B21</f>
        <v>1709</v>
      </c>
      <c r="C251" s="124" t="s">
        <v>10</v>
      </c>
      <c r="D251" s="28">
        <f t="shared" si="30"/>
        <v>42796</v>
      </c>
      <c r="E251" s="28">
        <f>D251+1</f>
        <v>42797</v>
      </c>
      <c r="F251" s="102">
        <f>E251+1</f>
        <v>42798</v>
      </c>
      <c r="G251" s="130"/>
    </row>
    <row r="252" spans="1:7" ht="17.25" customHeight="1" hidden="1">
      <c r="A252" s="73" t="str">
        <f>A247</f>
        <v>DOOWOO FAMILY</v>
      </c>
      <c r="B252" s="25">
        <f>B22</f>
        <v>1710</v>
      </c>
      <c r="C252" s="125" t="s">
        <v>10</v>
      </c>
      <c r="D252" s="28">
        <f t="shared" si="30"/>
        <v>42797</v>
      </c>
      <c r="E252" s="28">
        <f>D252+2</f>
        <v>42799</v>
      </c>
      <c r="F252" s="102"/>
      <c r="G252" s="130"/>
    </row>
    <row r="253" spans="1:7" ht="17.25" customHeight="1">
      <c r="A253" s="73" t="str">
        <f>A243</f>
        <v>ANTIGONI</v>
      </c>
      <c r="B253" s="87">
        <v>1705</v>
      </c>
      <c r="C253" s="124" t="s">
        <v>10</v>
      </c>
      <c r="D253" s="28">
        <f t="shared" si="30"/>
        <v>42798</v>
      </c>
      <c r="E253" s="28">
        <f>D253+2</f>
        <v>42800</v>
      </c>
      <c r="F253" s="102"/>
      <c r="G253" s="130"/>
    </row>
    <row r="254" spans="1:7" ht="17.25" customHeight="1" thickBot="1">
      <c r="A254" s="73" t="str">
        <f>A249</f>
        <v>QI YUN HE</v>
      </c>
      <c r="B254" s="184">
        <f>B249+2</f>
        <v>517</v>
      </c>
      <c r="C254" s="125" t="s">
        <v>10</v>
      </c>
      <c r="D254" s="28">
        <f>D253+1</f>
        <v>42799</v>
      </c>
      <c r="E254" s="28">
        <f>D254+2</f>
        <v>42801</v>
      </c>
      <c r="F254" s="102"/>
      <c r="G254" s="132"/>
    </row>
    <row r="255" spans="1:8" s="2" customFormat="1" ht="21" customHeight="1">
      <c r="A255" s="311" t="s">
        <v>75</v>
      </c>
      <c r="B255" s="312"/>
      <c r="C255" s="312"/>
      <c r="D255" s="312"/>
      <c r="E255" s="312"/>
      <c r="F255" s="312"/>
      <c r="G255" s="312"/>
      <c r="H255" s="313"/>
    </row>
    <row r="256" spans="1:8" ht="19.5" customHeight="1">
      <c r="A256" s="133" t="s">
        <v>30</v>
      </c>
      <c r="B256" s="268" t="s">
        <v>26</v>
      </c>
      <c r="C256" s="269"/>
      <c r="D256" s="134" t="s">
        <v>76</v>
      </c>
      <c r="E256" s="38" t="s">
        <v>77</v>
      </c>
      <c r="F256" s="134" t="s">
        <v>64</v>
      </c>
      <c r="G256" s="38" t="s">
        <v>119</v>
      </c>
      <c r="H256" s="185" t="s">
        <v>32</v>
      </c>
    </row>
    <row r="257" spans="1:8" ht="15" customHeight="1">
      <c r="A257" s="24" t="s">
        <v>78</v>
      </c>
      <c r="B257" s="62">
        <f>B56</f>
        <v>1653</v>
      </c>
      <c r="C257" s="55" t="s">
        <v>10</v>
      </c>
      <c r="D257" s="79">
        <f>D263-7</f>
        <v>42737</v>
      </c>
      <c r="E257" s="60">
        <f>D5</f>
        <v>42738</v>
      </c>
      <c r="F257" s="136">
        <f>E257+3</f>
        <v>42741</v>
      </c>
      <c r="G257" s="60"/>
      <c r="H257" s="186">
        <f>F257+1</f>
        <v>42742</v>
      </c>
    </row>
    <row r="258" spans="1:8" ht="15" customHeight="1">
      <c r="A258" s="53" t="s">
        <v>79</v>
      </c>
      <c r="B258" s="25">
        <f>B257</f>
        <v>1653</v>
      </c>
      <c r="C258" s="26" t="s">
        <v>10</v>
      </c>
      <c r="D258" s="79">
        <f>E258+1</f>
        <v>42740</v>
      </c>
      <c r="E258" s="28">
        <f>E257+1</f>
        <v>42739</v>
      </c>
      <c r="F258" s="79">
        <f>E258+2</f>
        <v>42741</v>
      </c>
      <c r="G258" s="28"/>
      <c r="H258" s="102">
        <f>F258+1</f>
        <v>42742</v>
      </c>
    </row>
    <row r="259" spans="1:8" ht="15" customHeight="1">
      <c r="A259" s="86" t="s">
        <v>83</v>
      </c>
      <c r="B259" s="87">
        <v>1701</v>
      </c>
      <c r="C259" s="26" t="s">
        <v>10</v>
      </c>
      <c r="D259" s="79">
        <f>E258</f>
        <v>42739</v>
      </c>
      <c r="E259" s="28">
        <f>D259+1</f>
        <v>42740</v>
      </c>
      <c r="F259" s="79">
        <f>E259+2</f>
        <v>42742</v>
      </c>
      <c r="G259" s="28"/>
      <c r="H259" s="102"/>
    </row>
    <row r="260" spans="1:8" ht="15" customHeight="1">
      <c r="A260" s="73" t="s">
        <v>81</v>
      </c>
      <c r="B260" s="137">
        <v>209</v>
      </c>
      <c r="C260" s="138" t="s">
        <v>10</v>
      </c>
      <c r="D260" s="79">
        <f>E260-2</f>
        <v>42739</v>
      </c>
      <c r="E260" s="28">
        <f>E259+1</f>
        <v>42741</v>
      </c>
      <c r="F260" s="79">
        <f>E260+2</f>
        <v>42743</v>
      </c>
      <c r="G260" s="28"/>
      <c r="H260" s="102"/>
    </row>
    <row r="261" spans="1:8" ht="15" customHeight="1">
      <c r="A261" s="73" t="s">
        <v>84</v>
      </c>
      <c r="B261" s="80">
        <v>1613</v>
      </c>
      <c r="C261" s="139" t="s">
        <v>56</v>
      </c>
      <c r="D261" s="79"/>
      <c r="E261" s="28">
        <f>D260+3</f>
        <v>42742</v>
      </c>
      <c r="F261" s="79">
        <f>E261+2</f>
        <v>42744</v>
      </c>
      <c r="G261" s="28"/>
      <c r="H261" s="102">
        <f>F261+1</f>
        <v>42745</v>
      </c>
    </row>
    <row r="262" spans="1:8" ht="15" customHeight="1" thickBot="1">
      <c r="A262" s="181" t="s">
        <v>120</v>
      </c>
      <c r="B262" s="64">
        <f>B7</f>
        <v>1702</v>
      </c>
      <c r="C262" s="65" t="s">
        <v>10</v>
      </c>
      <c r="D262" s="93">
        <f>E261</f>
        <v>42742</v>
      </c>
      <c r="E262" s="17">
        <f>D262+1</f>
        <v>42743</v>
      </c>
      <c r="F262" s="93">
        <f>E262+2</f>
        <v>42745</v>
      </c>
      <c r="G262" s="17">
        <f>F262+1</f>
        <v>42746</v>
      </c>
      <c r="H262" s="103">
        <f>F262+1</f>
        <v>42746</v>
      </c>
    </row>
    <row r="263" spans="1:8" ht="15" customHeight="1">
      <c r="A263" s="8" t="str">
        <f>A257</f>
        <v>DONGJIN VENUS</v>
      </c>
      <c r="B263" s="20">
        <f>B58</f>
        <v>1701</v>
      </c>
      <c r="C263" s="51" t="s">
        <v>10</v>
      </c>
      <c r="D263" s="12">
        <f>E263-1</f>
        <v>42744</v>
      </c>
      <c r="E263" s="12">
        <f aca="true" t="shared" si="31" ref="D263:H266">E257+7</f>
        <v>42745</v>
      </c>
      <c r="F263" s="140">
        <f t="shared" si="31"/>
        <v>42748</v>
      </c>
      <c r="G263" s="12"/>
      <c r="H263" s="104">
        <f t="shared" si="31"/>
        <v>42749</v>
      </c>
    </row>
    <row r="264" spans="1:9" ht="15" customHeight="1">
      <c r="A264" s="73" t="str">
        <f>A258</f>
        <v>CONTSHIP DAY</v>
      </c>
      <c r="B264" s="25">
        <f>B262</f>
        <v>1702</v>
      </c>
      <c r="C264" s="26" t="s">
        <v>10</v>
      </c>
      <c r="D264" s="28">
        <f t="shared" si="31"/>
        <v>42747</v>
      </c>
      <c r="E264" s="28">
        <f t="shared" si="31"/>
        <v>42746</v>
      </c>
      <c r="F264" s="141">
        <f t="shared" si="31"/>
        <v>42748</v>
      </c>
      <c r="G264" s="28"/>
      <c r="H264" s="102">
        <f t="shared" si="31"/>
        <v>42749</v>
      </c>
      <c r="I264" s="142"/>
    </row>
    <row r="265" spans="1:8" ht="15" customHeight="1">
      <c r="A265" s="86" t="s">
        <v>80</v>
      </c>
      <c r="B265" s="87">
        <v>1701</v>
      </c>
      <c r="C265" s="26" t="s">
        <v>10</v>
      </c>
      <c r="D265" s="28">
        <f t="shared" si="31"/>
        <v>42746</v>
      </c>
      <c r="E265" s="28">
        <f t="shared" si="31"/>
        <v>42747</v>
      </c>
      <c r="F265" s="141">
        <f t="shared" si="31"/>
        <v>42749</v>
      </c>
      <c r="G265" s="28"/>
      <c r="H265" s="102"/>
    </row>
    <row r="266" spans="1:8" ht="15" customHeight="1">
      <c r="A266" s="73" t="str">
        <f>A260</f>
        <v>SINOTRANS HONGKONG</v>
      </c>
      <c r="B266" s="25">
        <f>B260+2</f>
        <v>211</v>
      </c>
      <c r="C266" s="26" t="s">
        <v>10</v>
      </c>
      <c r="D266" s="28">
        <f t="shared" si="31"/>
        <v>42746</v>
      </c>
      <c r="E266" s="28">
        <f t="shared" si="31"/>
        <v>42748</v>
      </c>
      <c r="F266" s="141">
        <f t="shared" si="31"/>
        <v>42750</v>
      </c>
      <c r="G266" s="28"/>
      <c r="H266" s="102"/>
    </row>
    <row r="267" spans="1:8" ht="15" customHeight="1">
      <c r="A267" s="73" t="s">
        <v>85</v>
      </c>
      <c r="B267" s="80">
        <v>1613</v>
      </c>
      <c r="C267" s="139" t="s">
        <v>56</v>
      </c>
      <c r="D267" s="28"/>
      <c r="E267" s="28">
        <f>E261+7</f>
        <v>42749</v>
      </c>
      <c r="F267" s="28">
        <f>F261+7</f>
        <v>42751</v>
      </c>
      <c r="G267" s="28"/>
      <c r="H267" s="102">
        <f>F267+1</f>
        <v>42752</v>
      </c>
    </row>
    <row r="268" spans="1:8" ht="15" customHeight="1" thickBot="1">
      <c r="A268" s="14" t="str">
        <f>A262</f>
        <v>EASLINE SHANGHAI</v>
      </c>
      <c r="B268" s="64">
        <f>B9</f>
        <v>1703</v>
      </c>
      <c r="C268" s="65" t="s">
        <v>10</v>
      </c>
      <c r="D268" s="17">
        <f aca="true" t="shared" si="32" ref="D268:F283">D262+7</f>
        <v>42749</v>
      </c>
      <c r="E268" s="17">
        <f t="shared" si="32"/>
        <v>42750</v>
      </c>
      <c r="F268" s="143">
        <f>E268+2</f>
        <v>42752</v>
      </c>
      <c r="G268" s="17">
        <f>G262+7</f>
        <v>42753</v>
      </c>
      <c r="H268" s="103">
        <f>F268+1</f>
        <v>42753</v>
      </c>
    </row>
    <row r="269" spans="1:8" ht="15" customHeight="1">
      <c r="A269" s="8" t="str">
        <f>A257</f>
        <v>DONGJIN VENUS</v>
      </c>
      <c r="B269" s="20">
        <f>B60</f>
        <v>1702</v>
      </c>
      <c r="C269" s="51" t="s">
        <v>10</v>
      </c>
      <c r="D269" s="22">
        <f t="shared" si="32"/>
        <v>42751</v>
      </c>
      <c r="E269" s="22">
        <f t="shared" si="32"/>
        <v>42752</v>
      </c>
      <c r="F269" s="22">
        <f>F263+7</f>
        <v>42755</v>
      </c>
      <c r="G269" s="12"/>
      <c r="H269" s="104">
        <f>H263+7</f>
        <v>42756</v>
      </c>
    </row>
    <row r="270" spans="1:8" ht="15" customHeight="1">
      <c r="A270" s="24" t="str">
        <f>A264</f>
        <v>CONTSHIP DAY</v>
      </c>
      <c r="B270" s="25">
        <f>B268</f>
        <v>1703</v>
      </c>
      <c r="C270" s="26" t="s">
        <v>10</v>
      </c>
      <c r="D270" s="27">
        <f t="shared" si="32"/>
        <v>42754</v>
      </c>
      <c r="E270" s="27">
        <f t="shared" si="32"/>
        <v>42753</v>
      </c>
      <c r="F270" s="27">
        <f>F264+7</f>
        <v>42755</v>
      </c>
      <c r="G270" s="28"/>
      <c r="H270" s="102">
        <f>H264+7</f>
        <v>42756</v>
      </c>
    </row>
    <row r="271" spans="1:8" ht="15" customHeight="1">
      <c r="A271" s="73" t="str">
        <f>A259</f>
        <v>PANCON SUNSHINE</v>
      </c>
      <c r="B271" s="25">
        <f>B259+1</f>
        <v>1702</v>
      </c>
      <c r="C271" s="26" t="s">
        <v>10</v>
      </c>
      <c r="D271" s="27">
        <f t="shared" si="32"/>
        <v>42753</v>
      </c>
      <c r="E271" s="27">
        <f t="shared" si="32"/>
        <v>42754</v>
      </c>
      <c r="F271" s="27">
        <f t="shared" si="32"/>
        <v>42756</v>
      </c>
      <c r="G271" s="28"/>
      <c r="H271" s="102"/>
    </row>
    <row r="272" spans="1:8" ht="15" customHeight="1">
      <c r="A272" s="73" t="str">
        <f>A260</f>
        <v>SINOTRANS HONGKONG</v>
      </c>
      <c r="B272" s="25">
        <f>B266+2</f>
        <v>213</v>
      </c>
      <c r="C272" s="26" t="s">
        <v>10</v>
      </c>
      <c r="D272" s="27">
        <f>D266+7</f>
        <v>42753</v>
      </c>
      <c r="E272" s="27">
        <f t="shared" si="32"/>
        <v>42755</v>
      </c>
      <c r="F272" s="27">
        <f t="shared" si="32"/>
        <v>42757</v>
      </c>
      <c r="G272" s="28"/>
      <c r="H272" s="102"/>
    </row>
    <row r="273" spans="1:8" ht="15" customHeight="1">
      <c r="A273" s="73" t="s">
        <v>86</v>
      </c>
      <c r="B273" s="80">
        <v>1613</v>
      </c>
      <c r="C273" s="139" t="s">
        <v>56</v>
      </c>
      <c r="D273" s="27"/>
      <c r="E273" s="27">
        <f t="shared" si="32"/>
        <v>42756</v>
      </c>
      <c r="F273" s="27">
        <f t="shared" si="32"/>
        <v>42758</v>
      </c>
      <c r="G273" s="28"/>
      <c r="H273" s="102">
        <f>F273+1</f>
        <v>42759</v>
      </c>
    </row>
    <row r="274" spans="1:8" ht="15" customHeight="1" thickBot="1">
      <c r="A274" s="92" t="str">
        <f>A268</f>
        <v>EASLINE SHANGHAI</v>
      </c>
      <c r="B274" s="64">
        <f>B11</f>
        <v>1704</v>
      </c>
      <c r="C274" s="65" t="s">
        <v>10</v>
      </c>
      <c r="D274" s="23">
        <f>D268+7</f>
        <v>42756</v>
      </c>
      <c r="E274" s="23">
        <f t="shared" si="32"/>
        <v>42757</v>
      </c>
      <c r="F274" s="23">
        <f t="shared" si="32"/>
        <v>42759</v>
      </c>
      <c r="G274" s="17">
        <f>G268+7</f>
        <v>42760</v>
      </c>
      <c r="H274" s="103">
        <f>F274+1</f>
        <v>42760</v>
      </c>
    </row>
    <row r="275" spans="1:8" ht="15" customHeight="1">
      <c r="A275" s="89" t="str">
        <f>A263</f>
        <v>DONGJIN VENUS</v>
      </c>
      <c r="B275" s="20">
        <f>B62</f>
        <v>1703</v>
      </c>
      <c r="C275" s="51" t="s">
        <v>10</v>
      </c>
      <c r="D275" s="22">
        <f>D269+7</f>
        <v>42758</v>
      </c>
      <c r="E275" s="22">
        <f t="shared" si="32"/>
        <v>42759</v>
      </c>
      <c r="F275" s="22">
        <f t="shared" si="32"/>
        <v>42762</v>
      </c>
      <c r="G275" s="12"/>
      <c r="H275" s="104">
        <f>H269+7</f>
        <v>42763</v>
      </c>
    </row>
    <row r="276" spans="1:8" ht="15" customHeight="1">
      <c r="A276" s="73" t="str">
        <f>A264</f>
        <v>CONTSHIP DAY</v>
      </c>
      <c r="B276" s="25">
        <f>B274</f>
        <v>1704</v>
      </c>
      <c r="C276" s="26" t="s">
        <v>10</v>
      </c>
      <c r="D276" s="27">
        <f>D270+7</f>
        <v>42761</v>
      </c>
      <c r="E276" s="27">
        <f t="shared" si="32"/>
        <v>42760</v>
      </c>
      <c r="F276" s="27">
        <f t="shared" si="32"/>
        <v>42762</v>
      </c>
      <c r="G276" s="28"/>
      <c r="H276" s="102">
        <f>H270+7</f>
        <v>42763</v>
      </c>
    </row>
    <row r="277" spans="1:8" ht="15" customHeight="1">
      <c r="A277" s="73" t="str">
        <f>A265</f>
        <v>PANCON VICTORY</v>
      </c>
      <c r="B277" s="144">
        <f>B265+1</f>
        <v>1702</v>
      </c>
      <c r="C277" s="26" t="s">
        <v>10</v>
      </c>
      <c r="D277" s="27">
        <f>D271+7</f>
        <v>42760</v>
      </c>
      <c r="E277" s="27">
        <f t="shared" si="32"/>
        <v>42761</v>
      </c>
      <c r="F277" s="27">
        <f t="shared" si="32"/>
        <v>42763</v>
      </c>
      <c r="G277" s="28"/>
      <c r="H277" s="102"/>
    </row>
    <row r="278" spans="1:8" ht="15" customHeight="1">
      <c r="A278" s="73" t="str">
        <f>A266</f>
        <v>SINOTRANS HONGKONG</v>
      </c>
      <c r="B278" s="137">
        <f>B272+2</f>
        <v>215</v>
      </c>
      <c r="C278" s="138" t="s">
        <v>10</v>
      </c>
      <c r="D278" s="27">
        <f>D272+7</f>
        <v>42760</v>
      </c>
      <c r="E278" s="27">
        <f t="shared" si="32"/>
        <v>42762</v>
      </c>
      <c r="F278" s="27">
        <f t="shared" si="32"/>
        <v>42764</v>
      </c>
      <c r="G278" s="28"/>
      <c r="H278" s="102"/>
    </row>
    <row r="279" spans="1:9" ht="15" customHeight="1">
      <c r="A279" s="73" t="s">
        <v>130</v>
      </c>
      <c r="B279" s="80">
        <v>1701</v>
      </c>
      <c r="C279" s="139" t="s">
        <v>56</v>
      </c>
      <c r="D279" s="27"/>
      <c r="E279" s="27">
        <f t="shared" si="32"/>
        <v>42763</v>
      </c>
      <c r="F279" s="27">
        <f t="shared" si="32"/>
        <v>42765</v>
      </c>
      <c r="G279" s="28"/>
      <c r="H279" s="102">
        <f>F279+1</f>
        <v>42766</v>
      </c>
      <c r="I279" s="142"/>
    </row>
    <row r="280" spans="1:8" ht="15" customHeight="1" thickBot="1">
      <c r="A280" s="92" t="str">
        <f>A268</f>
        <v>EASLINE SHANGHAI</v>
      </c>
      <c r="B280" s="64">
        <f>B13</f>
        <v>1705</v>
      </c>
      <c r="C280" s="65" t="s">
        <v>10</v>
      </c>
      <c r="D280" s="23">
        <f>D274+7</f>
        <v>42763</v>
      </c>
      <c r="E280" s="23">
        <f t="shared" si="32"/>
        <v>42764</v>
      </c>
      <c r="F280" s="23">
        <f t="shared" si="32"/>
        <v>42766</v>
      </c>
      <c r="G280" s="17">
        <f>G274+7</f>
        <v>42767</v>
      </c>
      <c r="H280" s="103">
        <f>F280+1</f>
        <v>42767</v>
      </c>
    </row>
    <row r="281" spans="1:8" ht="15" customHeight="1">
      <c r="A281" s="8" t="str">
        <f>A269</f>
        <v>DONGJIN VENUS</v>
      </c>
      <c r="B281" s="20">
        <f>B64</f>
        <v>1704</v>
      </c>
      <c r="C281" s="51" t="s">
        <v>10</v>
      </c>
      <c r="D281" s="22">
        <f>D275+7</f>
        <v>42765</v>
      </c>
      <c r="E281" s="22">
        <f t="shared" si="32"/>
        <v>42766</v>
      </c>
      <c r="F281" s="22">
        <f t="shared" si="32"/>
        <v>42769</v>
      </c>
      <c r="G281" s="12"/>
      <c r="H281" s="104">
        <f>H275+7</f>
        <v>42770</v>
      </c>
    </row>
    <row r="282" spans="1:8" ht="15" customHeight="1">
      <c r="A282" s="24" t="str">
        <f>A276</f>
        <v>CONTSHIP DAY</v>
      </c>
      <c r="B282" s="25">
        <f>B281</f>
        <v>1704</v>
      </c>
      <c r="C282" s="26" t="s">
        <v>10</v>
      </c>
      <c r="D282" s="27">
        <f>D276+7</f>
        <v>42768</v>
      </c>
      <c r="E282" s="27">
        <f t="shared" si="32"/>
        <v>42767</v>
      </c>
      <c r="F282" s="27">
        <f t="shared" si="32"/>
        <v>42769</v>
      </c>
      <c r="G282" s="28"/>
      <c r="H282" s="102">
        <f>H276+7</f>
        <v>42770</v>
      </c>
    </row>
    <row r="283" spans="1:8" ht="15" customHeight="1">
      <c r="A283" s="73" t="str">
        <f>A271</f>
        <v>PANCON SUNSHINE</v>
      </c>
      <c r="B283" s="144">
        <f>B271+1</f>
        <v>1703</v>
      </c>
      <c r="C283" s="26" t="s">
        <v>10</v>
      </c>
      <c r="D283" s="27">
        <f>D277+7</f>
        <v>42767</v>
      </c>
      <c r="E283" s="27">
        <f t="shared" si="32"/>
        <v>42768</v>
      </c>
      <c r="F283" s="27">
        <f t="shared" si="32"/>
        <v>42770</v>
      </c>
      <c r="G283" s="28"/>
      <c r="H283" s="102"/>
    </row>
    <row r="284" spans="1:8" ht="15" customHeight="1">
      <c r="A284" s="73" t="str">
        <f>A272</f>
        <v>SINOTRANS HONGKONG</v>
      </c>
      <c r="B284" s="137">
        <f>B278+2</f>
        <v>217</v>
      </c>
      <c r="C284" s="138" t="s">
        <v>10</v>
      </c>
      <c r="D284" s="27">
        <f>D278+7</f>
        <v>42767</v>
      </c>
      <c r="E284" s="27">
        <f aca="true" t="shared" si="33" ref="E284:H291">E278+7</f>
        <v>42769</v>
      </c>
      <c r="F284" s="27">
        <f t="shared" si="33"/>
        <v>42771</v>
      </c>
      <c r="G284" s="28"/>
      <c r="H284" s="102"/>
    </row>
    <row r="285" spans="1:8" ht="15" customHeight="1">
      <c r="A285" s="73" t="s">
        <v>131</v>
      </c>
      <c r="B285" s="80">
        <v>1701</v>
      </c>
      <c r="C285" s="139" t="s">
        <v>56</v>
      </c>
      <c r="D285" s="27"/>
      <c r="E285" s="27">
        <f t="shared" si="33"/>
        <v>42770</v>
      </c>
      <c r="F285" s="27">
        <f t="shared" si="33"/>
        <v>42772</v>
      </c>
      <c r="G285" s="28"/>
      <c r="H285" s="102">
        <f>F285+1</f>
        <v>42773</v>
      </c>
    </row>
    <row r="286" spans="1:8" ht="15" customHeight="1" thickBot="1">
      <c r="A286" s="182" t="s">
        <v>117</v>
      </c>
      <c r="B286" s="64">
        <f>B15</f>
        <v>1706</v>
      </c>
      <c r="C286" s="65" t="s">
        <v>10</v>
      </c>
      <c r="D286" s="23">
        <f>D280+7</f>
        <v>42770</v>
      </c>
      <c r="E286" s="23">
        <f t="shared" si="33"/>
        <v>42771</v>
      </c>
      <c r="F286" s="23">
        <f t="shared" si="33"/>
        <v>42773</v>
      </c>
      <c r="G286" s="17">
        <f>G280+7</f>
        <v>42774</v>
      </c>
      <c r="H286" s="103">
        <f>F286+1</f>
        <v>42774</v>
      </c>
    </row>
    <row r="287" spans="1:8" ht="15" customHeight="1">
      <c r="A287" s="8" t="str">
        <f>A281</f>
        <v>DONGJIN VENUS</v>
      </c>
      <c r="B287" s="20">
        <f>B66</f>
        <v>1705</v>
      </c>
      <c r="C287" s="51" t="s">
        <v>10</v>
      </c>
      <c r="D287" s="12">
        <f>D281+7</f>
        <v>42772</v>
      </c>
      <c r="E287" s="12">
        <f t="shared" si="33"/>
        <v>42773</v>
      </c>
      <c r="F287" s="140">
        <f t="shared" si="33"/>
        <v>42776</v>
      </c>
      <c r="G287" s="12"/>
      <c r="H287" s="104">
        <f t="shared" si="33"/>
        <v>42777</v>
      </c>
    </row>
    <row r="288" spans="1:8" ht="15" customHeight="1">
      <c r="A288" s="73" t="str">
        <f>A282</f>
        <v>CONTSHIP DAY</v>
      </c>
      <c r="B288" s="25">
        <f>B287</f>
        <v>1705</v>
      </c>
      <c r="C288" s="26" t="s">
        <v>10</v>
      </c>
      <c r="D288" s="28">
        <f>D282+7</f>
        <v>42775</v>
      </c>
      <c r="E288" s="28">
        <f t="shared" si="33"/>
        <v>42774</v>
      </c>
      <c r="F288" s="141">
        <f t="shared" si="33"/>
        <v>42776</v>
      </c>
      <c r="G288" s="28"/>
      <c r="H288" s="102">
        <f t="shared" si="33"/>
        <v>42777</v>
      </c>
    </row>
    <row r="289" spans="1:8" ht="15" customHeight="1">
      <c r="A289" s="73" t="str">
        <f>A277</f>
        <v>PANCON VICTORY</v>
      </c>
      <c r="B289" s="144">
        <f>B277+1</f>
        <v>1703</v>
      </c>
      <c r="C289" s="26" t="s">
        <v>10</v>
      </c>
      <c r="D289" s="28">
        <f>D283+7</f>
        <v>42774</v>
      </c>
      <c r="E289" s="28">
        <f t="shared" si="33"/>
        <v>42775</v>
      </c>
      <c r="F289" s="141">
        <f t="shared" si="33"/>
        <v>42777</v>
      </c>
      <c r="G289" s="28"/>
      <c r="H289" s="102"/>
    </row>
    <row r="290" spans="1:8" ht="15" customHeight="1">
      <c r="A290" s="73" t="str">
        <f>A284</f>
        <v>SINOTRANS HONGKONG</v>
      </c>
      <c r="B290" s="137">
        <f>B284+2</f>
        <v>219</v>
      </c>
      <c r="C290" s="138" t="s">
        <v>10</v>
      </c>
      <c r="D290" s="28">
        <f>D284+7</f>
        <v>42774</v>
      </c>
      <c r="E290" s="28">
        <f t="shared" si="33"/>
        <v>42776</v>
      </c>
      <c r="F290" s="141">
        <f t="shared" si="33"/>
        <v>42778</v>
      </c>
      <c r="G290" s="28"/>
      <c r="H290" s="102"/>
    </row>
    <row r="291" spans="1:8" ht="15" customHeight="1">
      <c r="A291" s="73" t="str">
        <f>A267</f>
        <v>KMTC SHENZHEN</v>
      </c>
      <c r="B291" s="80">
        <v>1701</v>
      </c>
      <c r="C291" s="139" t="s">
        <v>56</v>
      </c>
      <c r="D291" s="28"/>
      <c r="E291" s="28">
        <f t="shared" si="33"/>
        <v>42777</v>
      </c>
      <c r="F291" s="28">
        <f t="shared" si="33"/>
        <v>42779</v>
      </c>
      <c r="G291" s="28"/>
      <c r="H291" s="102">
        <f>F291+1</f>
        <v>42780</v>
      </c>
    </row>
    <row r="292" spans="1:8" ht="15" customHeight="1" thickBot="1">
      <c r="A292" s="14" t="str">
        <f>A286</f>
        <v>EASLINE SHANGHAI</v>
      </c>
      <c r="B292" s="64">
        <f>B17</f>
        <v>1707</v>
      </c>
      <c r="C292" s="65" t="s">
        <v>10</v>
      </c>
      <c r="D292" s="17">
        <f aca="true" t="shared" si="34" ref="D292:F307">D286+7</f>
        <v>42777</v>
      </c>
      <c r="E292" s="17">
        <f t="shared" si="34"/>
        <v>42778</v>
      </c>
      <c r="F292" s="143">
        <f>E292+2</f>
        <v>42780</v>
      </c>
      <c r="G292" s="17">
        <f>G286+7</f>
        <v>42781</v>
      </c>
      <c r="H292" s="103">
        <f>F292+1</f>
        <v>42781</v>
      </c>
    </row>
    <row r="293" spans="1:8" ht="15" customHeight="1">
      <c r="A293" s="8" t="str">
        <f>A281</f>
        <v>DONGJIN VENUS</v>
      </c>
      <c r="B293" s="20">
        <f>B68</f>
        <v>1706</v>
      </c>
      <c r="C293" s="51" t="s">
        <v>10</v>
      </c>
      <c r="D293" s="22">
        <f t="shared" si="34"/>
        <v>42779</v>
      </c>
      <c r="E293" s="22">
        <f t="shared" si="34"/>
        <v>42780</v>
      </c>
      <c r="F293" s="22">
        <f>F287+7</f>
        <v>42783</v>
      </c>
      <c r="G293" s="12"/>
      <c r="H293" s="104">
        <f>H287+7</f>
        <v>42784</v>
      </c>
    </row>
    <row r="294" spans="1:8" ht="15" customHeight="1">
      <c r="A294" s="24" t="str">
        <f>A288</f>
        <v>CONTSHIP DAY</v>
      </c>
      <c r="B294" s="25">
        <f>B293</f>
        <v>1706</v>
      </c>
      <c r="C294" s="26" t="s">
        <v>10</v>
      </c>
      <c r="D294" s="27">
        <f t="shared" si="34"/>
        <v>42782</v>
      </c>
      <c r="E294" s="27">
        <f t="shared" si="34"/>
        <v>42781</v>
      </c>
      <c r="F294" s="27">
        <f>F288+7</f>
        <v>42783</v>
      </c>
      <c r="G294" s="28"/>
      <c r="H294" s="102">
        <f>H288+7</f>
        <v>42784</v>
      </c>
    </row>
    <row r="295" spans="1:8" ht="15" customHeight="1">
      <c r="A295" s="73" t="str">
        <f>A283</f>
        <v>PANCON SUNSHINE</v>
      </c>
      <c r="B295" s="144">
        <f>B283+1</f>
        <v>1704</v>
      </c>
      <c r="C295" s="145" t="s">
        <v>10</v>
      </c>
      <c r="D295" s="27">
        <f t="shared" si="34"/>
        <v>42781</v>
      </c>
      <c r="E295" s="27">
        <f t="shared" si="34"/>
        <v>42782</v>
      </c>
      <c r="F295" s="27">
        <f t="shared" si="34"/>
        <v>42784</v>
      </c>
      <c r="G295" s="28"/>
      <c r="H295" s="102"/>
    </row>
    <row r="296" spans="1:8" ht="15" customHeight="1">
      <c r="A296" s="73" t="str">
        <f>A284</f>
        <v>SINOTRANS HONGKONG</v>
      </c>
      <c r="B296" s="137">
        <f>B290+2</f>
        <v>221</v>
      </c>
      <c r="C296" s="146" t="s">
        <v>10</v>
      </c>
      <c r="D296" s="27">
        <f>D290+7</f>
        <v>42781</v>
      </c>
      <c r="E296" s="27">
        <f t="shared" si="34"/>
        <v>42783</v>
      </c>
      <c r="F296" s="27">
        <f t="shared" si="34"/>
        <v>42785</v>
      </c>
      <c r="G296" s="28"/>
      <c r="H296" s="102"/>
    </row>
    <row r="297" spans="1:8" ht="15" customHeight="1">
      <c r="A297" s="73" t="str">
        <f>A273</f>
        <v>KMTC TIANJIN</v>
      </c>
      <c r="B297" s="80">
        <f>B291</f>
        <v>1701</v>
      </c>
      <c r="C297" s="81" t="s">
        <v>56</v>
      </c>
      <c r="D297" s="27"/>
      <c r="E297" s="27">
        <f t="shared" si="34"/>
        <v>42784</v>
      </c>
      <c r="F297" s="27">
        <f t="shared" si="34"/>
        <v>42786</v>
      </c>
      <c r="G297" s="28"/>
      <c r="H297" s="102">
        <f>F297+1</f>
        <v>42787</v>
      </c>
    </row>
    <row r="298" spans="1:8" ht="15" customHeight="1" thickBot="1">
      <c r="A298" s="92" t="str">
        <f>A292</f>
        <v>EASLINE SHANGHAI</v>
      </c>
      <c r="B298" s="64">
        <f>B19</f>
        <v>1708</v>
      </c>
      <c r="C298" s="65" t="s">
        <v>10</v>
      </c>
      <c r="D298" s="23">
        <f>D292+7</f>
        <v>42784</v>
      </c>
      <c r="E298" s="23">
        <f t="shared" si="34"/>
        <v>42785</v>
      </c>
      <c r="F298" s="23">
        <f t="shared" si="34"/>
        <v>42787</v>
      </c>
      <c r="G298" s="17">
        <f>G292+7</f>
        <v>42788</v>
      </c>
      <c r="H298" s="103">
        <f>F298+1</f>
        <v>42788</v>
      </c>
    </row>
    <row r="299" spans="1:8" ht="15" customHeight="1">
      <c r="A299" s="89" t="str">
        <f>A287</f>
        <v>DONGJIN VENUS</v>
      </c>
      <c r="B299" s="20">
        <f>B70</f>
        <v>1707</v>
      </c>
      <c r="C299" s="51" t="s">
        <v>10</v>
      </c>
      <c r="D299" s="22">
        <f>D293+7</f>
        <v>42786</v>
      </c>
      <c r="E299" s="22">
        <f t="shared" si="34"/>
        <v>42787</v>
      </c>
      <c r="F299" s="22">
        <f t="shared" si="34"/>
        <v>42790</v>
      </c>
      <c r="G299" s="12"/>
      <c r="H299" s="104">
        <f>H293+7</f>
        <v>42791</v>
      </c>
    </row>
    <row r="300" spans="1:8" ht="15" customHeight="1">
      <c r="A300" s="73" t="str">
        <f>A282</f>
        <v>CONTSHIP DAY</v>
      </c>
      <c r="B300" s="25">
        <f>B299</f>
        <v>1707</v>
      </c>
      <c r="C300" s="26" t="s">
        <v>10</v>
      </c>
      <c r="D300" s="27">
        <f>D294+7</f>
        <v>42789</v>
      </c>
      <c r="E300" s="27">
        <f t="shared" si="34"/>
        <v>42788</v>
      </c>
      <c r="F300" s="27">
        <f t="shared" si="34"/>
        <v>42790</v>
      </c>
      <c r="G300" s="28"/>
      <c r="H300" s="102">
        <f>H294+7</f>
        <v>42791</v>
      </c>
    </row>
    <row r="301" spans="1:8" ht="15" customHeight="1">
      <c r="A301" s="73" t="str">
        <f>A289</f>
        <v>PANCON VICTORY</v>
      </c>
      <c r="B301" s="144">
        <f>B289+1</f>
        <v>1704</v>
      </c>
      <c r="C301" s="145" t="s">
        <v>10</v>
      </c>
      <c r="D301" s="27">
        <f>D295+7</f>
        <v>42788</v>
      </c>
      <c r="E301" s="27">
        <f t="shared" si="34"/>
        <v>42789</v>
      </c>
      <c r="F301" s="27">
        <f t="shared" si="34"/>
        <v>42791</v>
      </c>
      <c r="G301" s="28"/>
      <c r="H301" s="102"/>
    </row>
    <row r="302" spans="1:8" ht="15" customHeight="1">
      <c r="A302" s="73" t="str">
        <f>A290</f>
        <v>SINOTRANS HONGKONG</v>
      </c>
      <c r="B302" s="137">
        <f>B296+2</f>
        <v>223</v>
      </c>
      <c r="C302" s="146" t="s">
        <v>10</v>
      </c>
      <c r="D302" s="27">
        <f>D296+7</f>
        <v>42788</v>
      </c>
      <c r="E302" s="27">
        <f t="shared" si="34"/>
        <v>42790</v>
      </c>
      <c r="F302" s="27">
        <f t="shared" si="34"/>
        <v>42792</v>
      </c>
      <c r="G302" s="28"/>
      <c r="H302" s="102"/>
    </row>
    <row r="303" spans="1:9" ht="15" customHeight="1">
      <c r="A303" s="73" t="str">
        <f>A279</f>
        <v>KMTC HOCHIMINH</v>
      </c>
      <c r="B303" s="80">
        <v>1702</v>
      </c>
      <c r="C303" s="81" t="s">
        <v>56</v>
      </c>
      <c r="D303" s="27"/>
      <c r="E303" s="27">
        <f t="shared" si="34"/>
        <v>42791</v>
      </c>
      <c r="F303" s="27">
        <f t="shared" si="34"/>
        <v>42793</v>
      </c>
      <c r="G303" s="28"/>
      <c r="H303" s="102">
        <f>F303+1</f>
        <v>42794</v>
      </c>
      <c r="I303" s="142"/>
    </row>
    <row r="304" spans="1:8" ht="15" customHeight="1" thickBot="1">
      <c r="A304" s="92" t="str">
        <f>A292</f>
        <v>EASLINE SHANGHAI</v>
      </c>
      <c r="B304" s="64">
        <f>B21</f>
        <v>1709</v>
      </c>
      <c r="C304" s="65" t="s">
        <v>10</v>
      </c>
      <c r="D304" s="23">
        <f>D298+7</f>
        <v>42791</v>
      </c>
      <c r="E304" s="23">
        <f t="shared" si="34"/>
        <v>42792</v>
      </c>
      <c r="F304" s="23">
        <f t="shared" si="34"/>
        <v>42794</v>
      </c>
      <c r="G304" s="17">
        <f>G298+7</f>
        <v>42795</v>
      </c>
      <c r="H304" s="103">
        <f>F304+1</f>
        <v>42795</v>
      </c>
    </row>
    <row r="305" spans="1:8" ht="15" customHeight="1">
      <c r="A305" s="8" t="str">
        <f>A293</f>
        <v>DONGJIN VENUS</v>
      </c>
      <c r="B305" s="20">
        <f>B72</f>
        <v>1708</v>
      </c>
      <c r="C305" s="51" t="s">
        <v>10</v>
      </c>
      <c r="D305" s="22">
        <f>D299+7</f>
        <v>42793</v>
      </c>
      <c r="E305" s="22">
        <f t="shared" si="34"/>
        <v>42794</v>
      </c>
      <c r="F305" s="22">
        <f t="shared" si="34"/>
        <v>42797</v>
      </c>
      <c r="G305" s="12"/>
      <c r="H305" s="104">
        <f>H299+7</f>
        <v>42798</v>
      </c>
    </row>
    <row r="306" spans="1:8" ht="15" customHeight="1">
      <c r="A306" s="24" t="str">
        <f>A300</f>
        <v>CONTSHIP DAY</v>
      </c>
      <c r="B306" s="25">
        <f>B305</f>
        <v>1708</v>
      </c>
      <c r="C306" s="26" t="s">
        <v>10</v>
      </c>
      <c r="D306" s="27">
        <f>D300+7</f>
        <v>42796</v>
      </c>
      <c r="E306" s="27">
        <f t="shared" si="34"/>
        <v>42795</v>
      </c>
      <c r="F306" s="27">
        <f t="shared" si="34"/>
        <v>42797</v>
      </c>
      <c r="G306" s="28"/>
      <c r="H306" s="102">
        <f>H300+7</f>
        <v>42798</v>
      </c>
    </row>
    <row r="307" spans="1:8" ht="15" customHeight="1">
      <c r="A307" s="73" t="str">
        <f>A295</f>
        <v>PANCON SUNSHINE</v>
      </c>
      <c r="B307" s="144">
        <f>B295+1</f>
        <v>1705</v>
      </c>
      <c r="C307" s="145" t="s">
        <v>10</v>
      </c>
      <c r="D307" s="27">
        <f>D301+7</f>
        <v>42795</v>
      </c>
      <c r="E307" s="27">
        <f t="shared" si="34"/>
        <v>42796</v>
      </c>
      <c r="F307" s="27">
        <f t="shared" si="34"/>
        <v>42798</v>
      </c>
      <c r="G307" s="28"/>
      <c r="H307" s="102"/>
    </row>
    <row r="308" spans="1:8" ht="15" customHeight="1">
      <c r="A308" s="73" t="str">
        <f>A296</f>
        <v>SINOTRANS HONGKONG</v>
      </c>
      <c r="B308" s="137">
        <f>B302+2</f>
        <v>225</v>
      </c>
      <c r="C308" s="146" t="s">
        <v>10</v>
      </c>
      <c r="D308" s="27">
        <f>D302+7</f>
        <v>42795</v>
      </c>
      <c r="E308" s="27">
        <f aca="true" t="shared" si="35" ref="E308:F310">E302+7</f>
        <v>42797</v>
      </c>
      <c r="F308" s="27">
        <f t="shared" si="35"/>
        <v>42799</v>
      </c>
      <c r="G308" s="28"/>
      <c r="H308" s="102"/>
    </row>
    <row r="309" spans="1:8" ht="15" customHeight="1">
      <c r="A309" s="73" t="str">
        <f>A285</f>
        <v>KMTC NINGBO</v>
      </c>
      <c r="B309" s="80">
        <v>1702</v>
      </c>
      <c r="C309" s="81" t="s">
        <v>56</v>
      </c>
      <c r="D309" s="27"/>
      <c r="E309" s="27">
        <f t="shared" si="35"/>
        <v>42798</v>
      </c>
      <c r="F309" s="27">
        <f t="shared" si="35"/>
        <v>42800</v>
      </c>
      <c r="G309" s="28"/>
      <c r="H309" s="102">
        <f>F309+1</f>
        <v>42801</v>
      </c>
    </row>
    <row r="310" spans="1:8" ht="15" customHeight="1" thickBot="1">
      <c r="A310" s="92" t="str">
        <f>A304</f>
        <v>EASLINE SHANGHAI</v>
      </c>
      <c r="B310" s="64">
        <f>B22</f>
        <v>1710</v>
      </c>
      <c r="C310" s="65" t="s">
        <v>10</v>
      </c>
      <c r="D310" s="23">
        <f>D304+7</f>
        <v>42798</v>
      </c>
      <c r="E310" s="23">
        <f t="shared" si="35"/>
        <v>42799</v>
      </c>
      <c r="F310" s="23">
        <f t="shared" si="35"/>
        <v>42801</v>
      </c>
      <c r="G310" s="17">
        <f>G304+7</f>
        <v>42802</v>
      </c>
      <c r="H310" s="103">
        <f>F310+1</f>
        <v>42802</v>
      </c>
    </row>
    <row r="311" spans="1:7" s="2" customFormat="1" ht="18.75" customHeight="1" thickBot="1">
      <c r="A311" s="314" t="s">
        <v>87</v>
      </c>
      <c r="B311" s="315"/>
      <c r="C311" s="315"/>
      <c r="D311" s="315"/>
      <c r="E311" s="315"/>
      <c r="F311" s="315"/>
      <c r="G311" s="316"/>
    </row>
    <row r="312" spans="1:7" ht="15" customHeight="1" thickBot="1">
      <c r="A312" s="46" t="s">
        <v>30</v>
      </c>
      <c r="B312" s="260" t="s">
        <v>26</v>
      </c>
      <c r="C312" s="261"/>
      <c r="D312" s="4" t="s">
        <v>76</v>
      </c>
      <c r="E312" s="76" t="s">
        <v>77</v>
      </c>
      <c r="F312" s="76" t="s">
        <v>51</v>
      </c>
      <c r="G312" s="32" t="s">
        <v>88</v>
      </c>
    </row>
    <row r="313" spans="1:7" ht="15" customHeight="1">
      <c r="A313" s="33" t="s">
        <v>89</v>
      </c>
      <c r="B313" s="147">
        <f>B6</f>
        <v>1702</v>
      </c>
      <c r="C313" s="57" t="s">
        <v>10</v>
      </c>
      <c r="D313" s="52">
        <f>D5+1</f>
        <v>42739</v>
      </c>
      <c r="E313" s="52">
        <f>D313+1</f>
        <v>42740</v>
      </c>
      <c r="F313" s="52">
        <f>D313+3</f>
        <v>42742</v>
      </c>
      <c r="G313" s="148"/>
    </row>
    <row r="314" spans="1:7" ht="15" customHeight="1">
      <c r="A314" s="43" t="s">
        <v>89</v>
      </c>
      <c r="B314" s="39">
        <f>B313+1</f>
        <v>1703</v>
      </c>
      <c r="C314" s="40" t="s">
        <v>10</v>
      </c>
      <c r="D314" s="41">
        <f aca="true" t="shared" si="36" ref="D314:F321">D313+7</f>
        <v>42746</v>
      </c>
      <c r="E314" s="41">
        <f t="shared" si="36"/>
        <v>42747</v>
      </c>
      <c r="F314" s="41">
        <f t="shared" si="36"/>
        <v>42749</v>
      </c>
      <c r="G314" s="135"/>
    </row>
    <row r="315" spans="1:7" ht="15" customHeight="1">
      <c r="A315" s="43" t="s">
        <v>89</v>
      </c>
      <c r="B315" s="39">
        <f>B314+1</f>
        <v>1704</v>
      </c>
      <c r="C315" s="40" t="s">
        <v>10</v>
      </c>
      <c r="D315" s="41">
        <f t="shared" si="36"/>
        <v>42753</v>
      </c>
      <c r="E315" s="41">
        <f t="shared" si="36"/>
        <v>42754</v>
      </c>
      <c r="F315" s="41">
        <f t="shared" si="36"/>
        <v>42756</v>
      </c>
      <c r="G315" s="135"/>
    </row>
    <row r="316" spans="1:7" ht="15" customHeight="1">
      <c r="A316" s="43" t="s">
        <v>89</v>
      </c>
      <c r="B316" s="39">
        <f aca="true" t="shared" si="37" ref="B316:B321">B315+1</f>
        <v>1705</v>
      </c>
      <c r="C316" s="40" t="s">
        <v>10</v>
      </c>
      <c r="D316" s="41">
        <f t="shared" si="36"/>
        <v>42760</v>
      </c>
      <c r="E316" s="41">
        <f t="shared" si="36"/>
        <v>42761</v>
      </c>
      <c r="F316" s="41">
        <f t="shared" si="36"/>
        <v>42763</v>
      </c>
      <c r="G316" s="135"/>
    </row>
    <row r="317" spans="1:7" ht="15" customHeight="1">
      <c r="A317" s="43" t="s">
        <v>89</v>
      </c>
      <c r="B317" s="39">
        <f t="shared" si="37"/>
        <v>1706</v>
      </c>
      <c r="C317" s="40" t="s">
        <v>10</v>
      </c>
      <c r="D317" s="41">
        <f t="shared" si="36"/>
        <v>42767</v>
      </c>
      <c r="E317" s="41">
        <f t="shared" si="36"/>
        <v>42768</v>
      </c>
      <c r="F317" s="41">
        <f t="shared" si="36"/>
        <v>42770</v>
      </c>
      <c r="G317" s="135"/>
    </row>
    <row r="318" spans="1:7" ht="15" customHeight="1">
      <c r="A318" s="43" t="s">
        <v>89</v>
      </c>
      <c r="B318" s="39">
        <f t="shared" si="37"/>
        <v>1707</v>
      </c>
      <c r="C318" s="40" t="s">
        <v>10</v>
      </c>
      <c r="D318" s="41">
        <f t="shared" si="36"/>
        <v>42774</v>
      </c>
      <c r="E318" s="41">
        <f t="shared" si="36"/>
        <v>42775</v>
      </c>
      <c r="F318" s="41">
        <f t="shared" si="36"/>
        <v>42777</v>
      </c>
      <c r="G318" s="135"/>
    </row>
    <row r="319" spans="1:7" ht="15" customHeight="1">
      <c r="A319" s="43" t="s">
        <v>89</v>
      </c>
      <c r="B319" s="39">
        <f t="shared" si="37"/>
        <v>1708</v>
      </c>
      <c r="C319" s="40" t="s">
        <v>10</v>
      </c>
      <c r="D319" s="41">
        <f t="shared" si="36"/>
        <v>42781</v>
      </c>
      <c r="E319" s="41">
        <f t="shared" si="36"/>
        <v>42782</v>
      </c>
      <c r="F319" s="41">
        <f t="shared" si="36"/>
        <v>42784</v>
      </c>
      <c r="G319" s="135"/>
    </row>
    <row r="320" spans="1:7" ht="15" customHeight="1">
      <c r="A320" s="43" t="s">
        <v>89</v>
      </c>
      <c r="B320" s="39">
        <f t="shared" si="37"/>
        <v>1709</v>
      </c>
      <c r="C320" s="40" t="s">
        <v>10</v>
      </c>
      <c r="D320" s="41">
        <f t="shared" si="36"/>
        <v>42788</v>
      </c>
      <c r="E320" s="41">
        <f t="shared" si="36"/>
        <v>42789</v>
      </c>
      <c r="F320" s="41">
        <f t="shared" si="36"/>
        <v>42791</v>
      </c>
      <c r="G320" s="135"/>
    </row>
    <row r="321" spans="1:7" ht="15" customHeight="1" thickBot="1">
      <c r="A321" s="43" t="s">
        <v>89</v>
      </c>
      <c r="B321" s="39">
        <f t="shared" si="37"/>
        <v>1710</v>
      </c>
      <c r="C321" s="45" t="s">
        <v>10</v>
      </c>
      <c r="D321" s="41">
        <f t="shared" si="36"/>
        <v>42795</v>
      </c>
      <c r="E321" s="41">
        <f t="shared" si="36"/>
        <v>42796</v>
      </c>
      <c r="F321" s="41">
        <f t="shared" si="36"/>
        <v>42798</v>
      </c>
      <c r="G321" s="135"/>
    </row>
    <row r="322" spans="1:7" s="2" customFormat="1" ht="15" customHeight="1" thickBot="1">
      <c r="A322" s="303" t="s">
        <v>90</v>
      </c>
      <c r="B322" s="317"/>
      <c r="C322" s="317"/>
      <c r="D322" s="317"/>
      <c r="E322" s="317"/>
      <c r="F322" s="317"/>
      <c r="G322" s="318"/>
    </row>
    <row r="323" spans="1:7" ht="15" customHeight="1" thickBot="1">
      <c r="A323" s="8" t="s">
        <v>30</v>
      </c>
      <c r="B323" s="260" t="s">
        <v>26</v>
      </c>
      <c r="C323" s="261"/>
      <c r="D323" s="105" t="s">
        <v>76</v>
      </c>
      <c r="E323" s="5" t="s">
        <v>77</v>
      </c>
      <c r="F323" s="105" t="s">
        <v>91</v>
      </c>
      <c r="G323" s="7" t="s">
        <v>88</v>
      </c>
    </row>
    <row r="324" spans="1:7" ht="15" customHeight="1">
      <c r="A324" s="8" t="s">
        <v>92</v>
      </c>
      <c r="B324" s="149">
        <v>55</v>
      </c>
      <c r="C324" s="21" t="s">
        <v>10</v>
      </c>
      <c r="D324" s="90"/>
      <c r="E324" s="12">
        <f>E325</f>
        <v>42743</v>
      </c>
      <c r="F324" s="90">
        <f>E324+3</f>
        <v>42746</v>
      </c>
      <c r="G324" s="7"/>
    </row>
    <row r="325" spans="1:7" ht="15" customHeight="1" thickBot="1">
      <c r="A325" s="14" t="s">
        <v>93</v>
      </c>
      <c r="B325" s="150">
        <v>1527</v>
      </c>
      <c r="C325" s="65" t="s">
        <v>10</v>
      </c>
      <c r="D325" s="93">
        <f>D56+5</f>
        <v>42742</v>
      </c>
      <c r="E325" s="17">
        <f>D325+1</f>
        <v>42743</v>
      </c>
      <c r="F325" s="93">
        <f>D325+3</f>
        <v>42745</v>
      </c>
      <c r="G325" s="151"/>
    </row>
    <row r="326" spans="1:7" ht="15" customHeight="1">
      <c r="A326" s="24" t="str">
        <f aca="true" t="shared" si="38" ref="A326:A341">A324</f>
        <v>FORMOSA CONTAINER NO.4</v>
      </c>
      <c r="B326" s="54">
        <f aca="true" t="shared" si="39" ref="B326:B341">B324+1</f>
        <v>56</v>
      </c>
      <c r="C326" s="21" t="s">
        <v>10</v>
      </c>
      <c r="D326" s="79"/>
      <c r="E326" s="28">
        <f aca="true" t="shared" si="40" ref="E326:F341">E324+7</f>
        <v>42750</v>
      </c>
      <c r="F326" s="28">
        <f>E326+3</f>
        <v>42753</v>
      </c>
      <c r="G326" s="85"/>
    </row>
    <row r="327" spans="1:7" ht="15" customHeight="1" thickBot="1">
      <c r="A327" s="24" t="str">
        <f t="shared" si="38"/>
        <v>ASIAN STAR</v>
      </c>
      <c r="B327" s="64">
        <f t="shared" si="39"/>
        <v>1528</v>
      </c>
      <c r="C327" s="65" t="s">
        <v>10</v>
      </c>
      <c r="D327" s="79">
        <f>D325+7</f>
        <v>42749</v>
      </c>
      <c r="E327" s="28">
        <f t="shared" si="40"/>
        <v>42750</v>
      </c>
      <c r="F327" s="79">
        <f t="shared" si="40"/>
        <v>42752</v>
      </c>
      <c r="G327" s="85"/>
    </row>
    <row r="328" spans="1:7" ht="15" customHeight="1">
      <c r="A328" s="8" t="str">
        <f t="shared" si="38"/>
        <v>FORMOSA CONTAINER NO.4</v>
      </c>
      <c r="B328" s="20">
        <f t="shared" si="39"/>
        <v>57</v>
      </c>
      <c r="C328" s="21" t="s">
        <v>10</v>
      </c>
      <c r="D328" s="90"/>
      <c r="E328" s="12">
        <f t="shared" si="40"/>
        <v>42757</v>
      </c>
      <c r="F328" s="12">
        <f t="shared" si="40"/>
        <v>42760</v>
      </c>
      <c r="G328" s="7"/>
    </row>
    <row r="329" spans="1:7" ht="15" customHeight="1" thickBot="1">
      <c r="A329" s="14" t="str">
        <f t="shared" si="38"/>
        <v>ASIAN STAR</v>
      </c>
      <c r="B329" s="64">
        <f t="shared" si="39"/>
        <v>1529</v>
      </c>
      <c r="C329" s="65" t="s">
        <v>10</v>
      </c>
      <c r="D329" s="93">
        <f>D327+7</f>
        <v>42756</v>
      </c>
      <c r="E329" s="17">
        <f t="shared" si="40"/>
        <v>42757</v>
      </c>
      <c r="F329" s="93">
        <f t="shared" si="40"/>
        <v>42759</v>
      </c>
      <c r="G329" s="151"/>
    </row>
    <row r="330" spans="1:7" ht="15" customHeight="1">
      <c r="A330" s="24" t="str">
        <f t="shared" si="38"/>
        <v>FORMOSA CONTAINER NO.4</v>
      </c>
      <c r="B330" s="54">
        <f t="shared" si="39"/>
        <v>58</v>
      </c>
      <c r="C330" s="21" t="s">
        <v>10</v>
      </c>
      <c r="D330" s="79"/>
      <c r="E330" s="28">
        <f t="shared" si="40"/>
        <v>42764</v>
      </c>
      <c r="F330" s="28">
        <f t="shared" si="40"/>
        <v>42767</v>
      </c>
      <c r="G330" s="85"/>
    </row>
    <row r="331" spans="1:7" ht="15" customHeight="1" thickBot="1">
      <c r="A331" s="14" t="str">
        <f t="shared" si="38"/>
        <v>ASIAN STAR</v>
      </c>
      <c r="B331" s="64">
        <f t="shared" si="39"/>
        <v>1530</v>
      </c>
      <c r="C331" s="65" t="s">
        <v>10</v>
      </c>
      <c r="D331" s="93">
        <f>D329+7</f>
        <v>42763</v>
      </c>
      <c r="E331" s="17">
        <f t="shared" si="40"/>
        <v>42764</v>
      </c>
      <c r="F331" s="93">
        <f t="shared" si="40"/>
        <v>42766</v>
      </c>
      <c r="G331" s="151"/>
    </row>
    <row r="332" spans="1:7" ht="15" customHeight="1">
      <c r="A332" s="24" t="str">
        <f t="shared" si="38"/>
        <v>FORMOSA CONTAINER NO.4</v>
      </c>
      <c r="B332" s="54">
        <f t="shared" si="39"/>
        <v>59</v>
      </c>
      <c r="C332" s="21" t="s">
        <v>10</v>
      </c>
      <c r="D332" s="79"/>
      <c r="E332" s="28">
        <f t="shared" si="40"/>
        <v>42771</v>
      </c>
      <c r="F332" s="28">
        <f t="shared" si="40"/>
        <v>42774</v>
      </c>
      <c r="G332" s="85"/>
    </row>
    <row r="333" spans="1:7" ht="15" customHeight="1" thickBot="1">
      <c r="A333" s="14" t="str">
        <f t="shared" si="38"/>
        <v>ASIAN STAR</v>
      </c>
      <c r="B333" s="64">
        <f t="shared" si="39"/>
        <v>1531</v>
      </c>
      <c r="C333" s="65" t="s">
        <v>10</v>
      </c>
      <c r="D333" s="93">
        <f>D331+7</f>
        <v>42770</v>
      </c>
      <c r="E333" s="17">
        <f t="shared" si="40"/>
        <v>42771</v>
      </c>
      <c r="F333" s="93">
        <f t="shared" si="40"/>
        <v>42773</v>
      </c>
      <c r="G333" s="151"/>
    </row>
    <row r="334" spans="1:7" ht="15" customHeight="1">
      <c r="A334" s="24" t="str">
        <f t="shared" si="38"/>
        <v>FORMOSA CONTAINER NO.4</v>
      </c>
      <c r="B334" s="54">
        <f t="shared" si="39"/>
        <v>60</v>
      </c>
      <c r="C334" s="21" t="s">
        <v>10</v>
      </c>
      <c r="D334" s="79"/>
      <c r="E334" s="28">
        <f t="shared" si="40"/>
        <v>42778</v>
      </c>
      <c r="F334" s="28">
        <f>F332+7</f>
        <v>42781</v>
      </c>
      <c r="G334" s="85"/>
    </row>
    <row r="335" spans="1:7" ht="15" customHeight="1" thickBot="1">
      <c r="A335" s="24" t="str">
        <f t="shared" si="38"/>
        <v>ASIAN STAR</v>
      </c>
      <c r="B335" s="54">
        <f t="shared" si="39"/>
        <v>1532</v>
      </c>
      <c r="C335" s="65" t="s">
        <v>10</v>
      </c>
      <c r="D335" s="79">
        <f>D333+7</f>
        <v>42777</v>
      </c>
      <c r="E335" s="28">
        <f t="shared" si="40"/>
        <v>42778</v>
      </c>
      <c r="F335" s="79">
        <f t="shared" si="40"/>
        <v>42780</v>
      </c>
      <c r="G335" s="85"/>
    </row>
    <row r="336" spans="1:7" ht="15" customHeight="1">
      <c r="A336" s="8" t="str">
        <f t="shared" si="38"/>
        <v>FORMOSA CONTAINER NO.4</v>
      </c>
      <c r="B336" s="20">
        <f t="shared" si="39"/>
        <v>61</v>
      </c>
      <c r="C336" s="21" t="s">
        <v>10</v>
      </c>
      <c r="D336" s="90"/>
      <c r="E336" s="12">
        <f t="shared" si="40"/>
        <v>42785</v>
      </c>
      <c r="F336" s="12">
        <f t="shared" si="40"/>
        <v>42788</v>
      </c>
      <c r="G336" s="7"/>
    </row>
    <row r="337" spans="1:7" ht="15" customHeight="1" thickBot="1">
      <c r="A337" s="14" t="str">
        <f t="shared" si="38"/>
        <v>ASIAN STAR</v>
      </c>
      <c r="B337" s="64">
        <f t="shared" si="39"/>
        <v>1533</v>
      </c>
      <c r="C337" s="65" t="s">
        <v>10</v>
      </c>
      <c r="D337" s="93">
        <f>D335+7</f>
        <v>42784</v>
      </c>
      <c r="E337" s="17">
        <f t="shared" si="40"/>
        <v>42785</v>
      </c>
      <c r="F337" s="93">
        <f t="shared" si="40"/>
        <v>42787</v>
      </c>
      <c r="G337" s="151"/>
    </row>
    <row r="338" spans="1:7" ht="15" customHeight="1">
      <c r="A338" s="24" t="str">
        <f t="shared" si="38"/>
        <v>FORMOSA CONTAINER NO.4</v>
      </c>
      <c r="B338" s="54">
        <f t="shared" si="39"/>
        <v>62</v>
      </c>
      <c r="C338" s="21" t="s">
        <v>10</v>
      </c>
      <c r="D338" s="79"/>
      <c r="E338" s="28">
        <f t="shared" si="40"/>
        <v>42792</v>
      </c>
      <c r="F338" s="28">
        <f t="shared" si="40"/>
        <v>42795</v>
      </c>
      <c r="G338" s="85"/>
    </row>
    <row r="339" spans="1:7" ht="15" customHeight="1" thickBot="1">
      <c r="A339" s="14" t="str">
        <f t="shared" si="38"/>
        <v>ASIAN STAR</v>
      </c>
      <c r="B339" s="64">
        <f t="shared" si="39"/>
        <v>1534</v>
      </c>
      <c r="C339" s="65" t="s">
        <v>10</v>
      </c>
      <c r="D339" s="93">
        <f>D337+7</f>
        <v>42791</v>
      </c>
      <c r="E339" s="17">
        <f t="shared" si="40"/>
        <v>42792</v>
      </c>
      <c r="F339" s="93">
        <f t="shared" si="40"/>
        <v>42794</v>
      </c>
      <c r="G339" s="151"/>
    </row>
    <row r="340" spans="1:7" ht="15" customHeight="1">
      <c r="A340" s="24" t="str">
        <f t="shared" si="38"/>
        <v>FORMOSA CONTAINER NO.4</v>
      </c>
      <c r="B340" s="54">
        <f t="shared" si="39"/>
        <v>63</v>
      </c>
      <c r="C340" s="21" t="s">
        <v>10</v>
      </c>
      <c r="D340" s="79"/>
      <c r="E340" s="28">
        <f t="shared" si="40"/>
        <v>42799</v>
      </c>
      <c r="F340" s="28">
        <f t="shared" si="40"/>
        <v>42802</v>
      </c>
      <c r="G340" s="85"/>
    </row>
    <row r="341" spans="1:7" ht="15" customHeight="1" thickBot="1">
      <c r="A341" s="14" t="str">
        <f t="shared" si="38"/>
        <v>ASIAN STAR</v>
      </c>
      <c r="B341" s="64">
        <f t="shared" si="39"/>
        <v>1535</v>
      </c>
      <c r="C341" s="65" t="s">
        <v>10</v>
      </c>
      <c r="D341" s="93">
        <f>D339+7</f>
        <v>42798</v>
      </c>
      <c r="E341" s="17">
        <f t="shared" si="40"/>
        <v>42799</v>
      </c>
      <c r="F341" s="93">
        <f t="shared" si="40"/>
        <v>42801</v>
      </c>
      <c r="G341" s="151"/>
    </row>
    <row r="342" ht="15" customHeight="1" thickBot="1">
      <c r="A342" s="152" t="s">
        <v>94</v>
      </c>
    </row>
    <row r="343" spans="1:6" ht="15" customHeight="1" thickBot="1">
      <c r="A343" s="265" t="s">
        <v>95</v>
      </c>
      <c r="B343" s="266"/>
      <c r="C343" s="266"/>
      <c r="D343" s="266"/>
      <c r="E343" s="266"/>
      <c r="F343" s="267"/>
    </row>
    <row r="344" spans="1:6" ht="15" customHeight="1" thickBot="1">
      <c r="A344" s="46" t="s">
        <v>30</v>
      </c>
      <c r="B344" s="260" t="s">
        <v>26</v>
      </c>
      <c r="C344" s="261"/>
      <c r="D344" s="76" t="s">
        <v>96</v>
      </c>
      <c r="E344" s="31" t="s">
        <v>97</v>
      </c>
      <c r="F344" s="32" t="s">
        <v>98</v>
      </c>
    </row>
    <row r="345" spans="1:6" ht="15" customHeight="1">
      <c r="A345" s="155" t="s">
        <v>132</v>
      </c>
      <c r="B345" s="156">
        <v>1702</v>
      </c>
      <c r="C345" s="157" t="s">
        <v>10</v>
      </c>
      <c r="D345" s="158">
        <v>42742</v>
      </c>
      <c r="E345" s="52">
        <f aca="true" t="shared" si="41" ref="E345:E354">D345+3</f>
        <v>42745</v>
      </c>
      <c r="F345" s="37">
        <f aca="true" t="shared" si="42" ref="F345:F354">D345+4</f>
        <v>42746</v>
      </c>
    </row>
    <row r="346" spans="1:6" ht="15" customHeight="1">
      <c r="A346" s="159" t="s">
        <v>99</v>
      </c>
      <c r="B346" s="160">
        <v>1703</v>
      </c>
      <c r="C346" s="161" t="s">
        <v>10</v>
      </c>
      <c r="D346" s="183">
        <f aca="true" t="shared" si="43" ref="D346:D354">D345+7</f>
        <v>42749</v>
      </c>
      <c r="E346" s="41">
        <f>D346+3</f>
        <v>42752</v>
      </c>
      <c r="F346" s="42">
        <f t="shared" si="42"/>
        <v>42753</v>
      </c>
    </row>
    <row r="347" spans="1:6" ht="15" customHeight="1">
      <c r="A347" s="159" t="str">
        <f>A345</f>
        <v>CONTSHIP QUO</v>
      </c>
      <c r="B347" s="162">
        <f aca="true" t="shared" si="44" ref="B347:B354">B345+2</f>
        <v>1704</v>
      </c>
      <c r="C347" s="161" t="s">
        <v>10</v>
      </c>
      <c r="D347" s="41">
        <f t="shared" si="43"/>
        <v>42756</v>
      </c>
      <c r="E347" s="41">
        <f t="shared" si="41"/>
        <v>42759</v>
      </c>
      <c r="F347" s="42">
        <f t="shared" si="42"/>
        <v>42760</v>
      </c>
    </row>
    <row r="348" spans="1:6" ht="15" customHeight="1">
      <c r="A348" s="159" t="str">
        <f>A346</f>
        <v>RBD DALMATIA</v>
      </c>
      <c r="B348" s="162">
        <f t="shared" si="44"/>
        <v>1705</v>
      </c>
      <c r="C348" s="161" t="s">
        <v>10</v>
      </c>
      <c r="D348" s="41">
        <f t="shared" si="43"/>
        <v>42763</v>
      </c>
      <c r="E348" s="41">
        <f t="shared" si="41"/>
        <v>42766</v>
      </c>
      <c r="F348" s="42">
        <f t="shared" si="42"/>
        <v>42767</v>
      </c>
    </row>
    <row r="349" spans="1:6" ht="15" customHeight="1">
      <c r="A349" s="159" t="str">
        <f>A347</f>
        <v>CONTSHIP QUO</v>
      </c>
      <c r="B349" s="162">
        <f t="shared" si="44"/>
        <v>1706</v>
      </c>
      <c r="C349" s="161" t="s">
        <v>10</v>
      </c>
      <c r="D349" s="41">
        <f t="shared" si="43"/>
        <v>42770</v>
      </c>
      <c r="E349" s="41">
        <f t="shared" si="41"/>
        <v>42773</v>
      </c>
      <c r="F349" s="42">
        <f t="shared" si="42"/>
        <v>42774</v>
      </c>
    </row>
    <row r="350" spans="1:6" ht="15" customHeight="1">
      <c r="A350" s="159" t="str">
        <f>A346</f>
        <v>RBD DALMATIA</v>
      </c>
      <c r="B350" s="163">
        <f t="shared" si="44"/>
        <v>1707</v>
      </c>
      <c r="C350" s="161" t="s">
        <v>10</v>
      </c>
      <c r="D350" s="41">
        <f t="shared" si="43"/>
        <v>42777</v>
      </c>
      <c r="E350" s="41">
        <f t="shared" si="41"/>
        <v>42780</v>
      </c>
      <c r="F350" s="42">
        <f t="shared" si="42"/>
        <v>42781</v>
      </c>
    </row>
    <row r="351" spans="1:6" ht="15" customHeight="1">
      <c r="A351" s="159" t="str">
        <f>A349</f>
        <v>CONTSHIP QUO</v>
      </c>
      <c r="B351" s="163">
        <f t="shared" si="44"/>
        <v>1708</v>
      </c>
      <c r="C351" s="161" t="s">
        <v>10</v>
      </c>
      <c r="D351" s="41">
        <f t="shared" si="43"/>
        <v>42784</v>
      </c>
      <c r="E351" s="41">
        <f t="shared" si="41"/>
        <v>42787</v>
      </c>
      <c r="F351" s="42">
        <f t="shared" si="42"/>
        <v>42788</v>
      </c>
    </row>
    <row r="352" spans="1:6" ht="15" customHeight="1">
      <c r="A352" s="159" t="str">
        <f>A350</f>
        <v>RBD DALMATIA</v>
      </c>
      <c r="B352" s="163">
        <f t="shared" si="44"/>
        <v>1709</v>
      </c>
      <c r="C352" s="161" t="s">
        <v>10</v>
      </c>
      <c r="D352" s="41">
        <f t="shared" si="43"/>
        <v>42791</v>
      </c>
      <c r="E352" s="41">
        <f t="shared" si="41"/>
        <v>42794</v>
      </c>
      <c r="F352" s="42">
        <f t="shared" si="42"/>
        <v>42795</v>
      </c>
    </row>
    <row r="353" spans="1:6" ht="15" customHeight="1">
      <c r="A353" s="159" t="str">
        <f>A345</f>
        <v>CONTSHIP QUO</v>
      </c>
      <c r="B353" s="162">
        <f t="shared" si="44"/>
        <v>1710</v>
      </c>
      <c r="C353" s="161" t="s">
        <v>10</v>
      </c>
      <c r="D353" s="41">
        <f t="shared" si="43"/>
        <v>42798</v>
      </c>
      <c r="E353" s="41">
        <f t="shared" si="41"/>
        <v>42801</v>
      </c>
      <c r="F353" s="42">
        <f t="shared" si="42"/>
        <v>42802</v>
      </c>
    </row>
    <row r="354" spans="1:6" ht="15" customHeight="1" thickBot="1">
      <c r="A354" s="164" t="str">
        <f>A346</f>
        <v>RBD DALMATIA</v>
      </c>
      <c r="B354" s="162">
        <f t="shared" si="44"/>
        <v>1711</v>
      </c>
      <c r="C354" s="161" t="s">
        <v>10</v>
      </c>
      <c r="D354" s="41">
        <f t="shared" si="43"/>
        <v>42805</v>
      </c>
      <c r="E354" s="41">
        <f t="shared" si="41"/>
        <v>42808</v>
      </c>
      <c r="F354" s="42">
        <f t="shared" si="42"/>
        <v>42809</v>
      </c>
    </row>
    <row r="355" spans="1:6" ht="15" customHeight="1" thickBot="1">
      <c r="A355" s="265" t="s">
        <v>100</v>
      </c>
      <c r="B355" s="266"/>
      <c r="C355" s="266"/>
      <c r="D355" s="266"/>
      <c r="E355" s="266"/>
      <c r="F355" s="267"/>
    </row>
    <row r="356" spans="1:6" ht="15" customHeight="1" thickBot="1">
      <c r="A356" s="46" t="s">
        <v>30</v>
      </c>
      <c r="B356" s="260" t="s">
        <v>26</v>
      </c>
      <c r="C356" s="261"/>
      <c r="D356" s="76" t="s">
        <v>96</v>
      </c>
      <c r="E356" s="31" t="s">
        <v>101</v>
      </c>
      <c r="F356" s="32" t="s">
        <v>102</v>
      </c>
    </row>
    <row r="357" spans="1:6" ht="15" customHeight="1">
      <c r="A357" s="155" t="str">
        <f>A346</f>
        <v>RBD DALMATIA</v>
      </c>
      <c r="B357" s="71">
        <f>B346-1</f>
        <v>1702</v>
      </c>
      <c r="C357" s="72" t="s">
        <v>10</v>
      </c>
      <c r="D357" s="52">
        <f>D345+1</f>
        <v>42743</v>
      </c>
      <c r="E357" s="52">
        <f aca="true" t="shared" si="45" ref="E357:E366">D357+2</f>
        <v>42745</v>
      </c>
      <c r="F357" s="37">
        <f aca="true" t="shared" si="46" ref="F357:F366">E357</f>
        <v>42745</v>
      </c>
    </row>
    <row r="358" spans="1:6" ht="15" customHeight="1">
      <c r="A358" s="159" t="str">
        <f>A345</f>
        <v>CONTSHIP QUO</v>
      </c>
      <c r="B358" s="162">
        <f>B345+1</f>
        <v>1703</v>
      </c>
      <c r="C358" s="165" t="s">
        <v>10</v>
      </c>
      <c r="D358" s="41">
        <f aca="true" t="shared" si="47" ref="D358:D366">D357+7</f>
        <v>42750</v>
      </c>
      <c r="E358" s="41">
        <f t="shared" si="45"/>
        <v>42752</v>
      </c>
      <c r="F358" s="42">
        <f t="shared" si="46"/>
        <v>42752</v>
      </c>
    </row>
    <row r="359" spans="1:6" ht="15" customHeight="1">
      <c r="A359" s="159" t="str">
        <f>A357</f>
        <v>RBD DALMATIA</v>
      </c>
      <c r="B359" s="162">
        <f aca="true" t="shared" si="48" ref="B359:B366">B357+2</f>
        <v>1704</v>
      </c>
      <c r="C359" s="165" t="s">
        <v>10</v>
      </c>
      <c r="D359" s="41">
        <f t="shared" si="47"/>
        <v>42757</v>
      </c>
      <c r="E359" s="41">
        <f t="shared" si="45"/>
        <v>42759</v>
      </c>
      <c r="F359" s="42">
        <f t="shared" si="46"/>
        <v>42759</v>
      </c>
    </row>
    <row r="360" spans="1:6" ht="15" customHeight="1">
      <c r="A360" s="159" t="str">
        <f>A358</f>
        <v>CONTSHIP QUO</v>
      </c>
      <c r="B360" s="162">
        <f t="shared" si="48"/>
        <v>1705</v>
      </c>
      <c r="C360" s="165" t="s">
        <v>10</v>
      </c>
      <c r="D360" s="41">
        <f t="shared" si="47"/>
        <v>42764</v>
      </c>
      <c r="E360" s="41">
        <f t="shared" si="45"/>
        <v>42766</v>
      </c>
      <c r="F360" s="42">
        <f t="shared" si="46"/>
        <v>42766</v>
      </c>
    </row>
    <row r="361" spans="1:6" ht="15" customHeight="1">
      <c r="A361" s="159" t="str">
        <f>A357</f>
        <v>RBD DALMATIA</v>
      </c>
      <c r="B361" s="162">
        <f t="shared" si="48"/>
        <v>1706</v>
      </c>
      <c r="C361" s="165" t="s">
        <v>10</v>
      </c>
      <c r="D361" s="41">
        <f t="shared" si="47"/>
        <v>42771</v>
      </c>
      <c r="E361" s="41">
        <f t="shared" si="45"/>
        <v>42773</v>
      </c>
      <c r="F361" s="42">
        <f t="shared" si="46"/>
        <v>42773</v>
      </c>
    </row>
    <row r="362" spans="1:6" ht="15" customHeight="1">
      <c r="A362" s="159" t="str">
        <f>A358</f>
        <v>CONTSHIP QUO</v>
      </c>
      <c r="B362" s="162">
        <f t="shared" si="48"/>
        <v>1707</v>
      </c>
      <c r="C362" s="165" t="s">
        <v>10</v>
      </c>
      <c r="D362" s="41">
        <f t="shared" si="47"/>
        <v>42778</v>
      </c>
      <c r="E362" s="41">
        <f t="shared" si="45"/>
        <v>42780</v>
      </c>
      <c r="F362" s="42">
        <f t="shared" si="46"/>
        <v>42780</v>
      </c>
    </row>
    <row r="363" spans="1:6" ht="15" customHeight="1">
      <c r="A363" s="166" t="str">
        <f>A361</f>
        <v>RBD DALMATIA</v>
      </c>
      <c r="B363" s="167">
        <f t="shared" si="48"/>
        <v>1708</v>
      </c>
      <c r="C363" s="168" t="s">
        <v>10</v>
      </c>
      <c r="D363" s="41">
        <f t="shared" si="47"/>
        <v>42785</v>
      </c>
      <c r="E363" s="41">
        <f t="shared" si="45"/>
        <v>42787</v>
      </c>
      <c r="F363" s="42">
        <f t="shared" si="46"/>
        <v>42787</v>
      </c>
    </row>
    <row r="364" spans="1:6" ht="15" customHeight="1">
      <c r="A364" s="159" t="str">
        <f>A362</f>
        <v>CONTSHIP QUO</v>
      </c>
      <c r="B364" s="162">
        <f t="shared" si="48"/>
        <v>1709</v>
      </c>
      <c r="C364" s="161" t="s">
        <v>10</v>
      </c>
      <c r="D364" s="41">
        <f t="shared" si="47"/>
        <v>42792</v>
      </c>
      <c r="E364" s="41">
        <f t="shared" si="45"/>
        <v>42794</v>
      </c>
      <c r="F364" s="42">
        <f t="shared" si="46"/>
        <v>42794</v>
      </c>
    </row>
    <row r="365" spans="1:6" ht="15" customHeight="1">
      <c r="A365" s="169" t="str">
        <f>A363</f>
        <v>RBD DALMATIA</v>
      </c>
      <c r="B365" s="25">
        <f t="shared" si="48"/>
        <v>1710</v>
      </c>
      <c r="C365" s="96" t="s">
        <v>10</v>
      </c>
      <c r="D365" s="41">
        <f t="shared" si="47"/>
        <v>42799</v>
      </c>
      <c r="E365" s="41">
        <f t="shared" si="45"/>
        <v>42801</v>
      </c>
      <c r="F365" s="42">
        <f t="shared" si="46"/>
        <v>42801</v>
      </c>
    </row>
    <row r="366" spans="1:6" ht="15" customHeight="1" thickBot="1">
      <c r="A366" s="164" t="str">
        <f>A364</f>
        <v>CONTSHIP QUO</v>
      </c>
      <c r="B366" s="170">
        <f t="shared" si="48"/>
        <v>1711</v>
      </c>
      <c r="C366" s="171" t="s">
        <v>10</v>
      </c>
      <c r="D366" s="41">
        <f t="shared" si="47"/>
        <v>42806</v>
      </c>
      <c r="E366" s="41">
        <f t="shared" si="45"/>
        <v>42808</v>
      </c>
      <c r="F366" s="42">
        <f t="shared" si="46"/>
        <v>42808</v>
      </c>
    </row>
    <row r="367" spans="1:7" ht="32.25" customHeight="1" thickBot="1">
      <c r="A367" s="262" t="s">
        <v>103</v>
      </c>
      <c r="B367" s="263"/>
      <c r="C367" s="264"/>
      <c r="D367" s="257" t="s">
        <v>104</v>
      </c>
      <c r="E367" s="258"/>
      <c r="F367" s="258"/>
      <c r="G367" s="259"/>
    </row>
    <row r="368" spans="1:7" ht="24" customHeight="1" thickBot="1">
      <c r="A368" s="254" t="s">
        <v>105</v>
      </c>
      <c r="B368" s="255"/>
      <c r="C368" s="256"/>
      <c r="D368" s="257" t="s">
        <v>106</v>
      </c>
      <c r="E368" s="258"/>
      <c r="F368" s="258"/>
      <c r="G368" s="259"/>
    </row>
    <row r="369" spans="1:7" ht="24" customHeight="1" thickBot="1">
      <c r="A369" s="254" t="s">
        <v>107</v>
      </c>
      <c r="B369" s="255"/>
      <c r="C369" s="256"/>
      <c r="D369" s="257" t="s">
        <v>108</v>
      </c>
      <c r="E369" s="258"/>
      <c r="F369" s="258"/>
      <c r="G369" s="259"/>
    </row>
    <row r="370" spans="1:7" ht="28.5" customHeight="1">
      <c r="A370" s="254" t="s">
        <v>109</v>
      </c>
      <c r="B370" s="255"/>
      <c r="C370" s="256"/>
      <c r="D370" s="257" t="s">
        <v>110</v>
      </c>
      <c r="E370" s="258"/>
      <c r="F370" s="258"/>
      <c r="G370" s="259"/>
    </row>
    <row r="371" spans="1:7" ht="29.25" customHeight="1">
      <c r="A371" s="248" t="s">
        <v>111</v>
      </c>
      <c r="B371" s="249"/>
      <c r="C371" s="249"/>
      <c r="D371" s="249"/>
      <c r="E371" s="249"/>
      <c r="F371" s="249"/>
      <c r="G371" s="250"/>
    </row>
    <row r="372" spans="1:7" ht="15" customHeight="1">
      <c r="A372" s="251" t="s">
        <v>112</v>
      </c>
      <c r="B372" s="252"/>
      <c r="C372" s="252"/>
      <c r="D372" s="252"/>
      <c r="E372" s="252"/>
      <c r="F372" s="252"/>
      <c r="G372" s="253"/>
    </row>
    <row r="373" spans="1:7" ht="17.25" customHeight="1">
      <c r="A373" s="172" t="s">
        <v>113</v>
      </c>
      <c r="B373" s="173"/>
      <c r="C373" s="174"/>
      <c r="D373" s="174"/>
      <c r="E373" s="174"/>
      <c r="F373" s="174"/>
      <c r="G373" s="175"/>
    </row>
    <row r="374" spans="1:7" ht="23.25" customHeight="1">
      <c r="A374" s="176" t="s">
        <v>114</v>
      </c>
      <c r="B374" s="177"/>
      <c r="C374" s="178"/>
      <c r="D374" s="179"/>
      <c r="E374" s="179"/>
      <c r="F374" s="179"/>
      <c r="G374" s="180"/>
    </row>
    <row r="375" spans="1:7" ht="15" customHeight="1">
      <c r="A375" s="176" t="s">
        <v>115</v>
      </c>
      <c r="B375" s="177"/>
      <c r="C375" s="178"/>
      <c r="D375" s="179"/>
      <c r="E375" s="179"/>
      <c r="F375" s="179"/>
      <c r="G375" s="180"/>
    </row>
  </sheetData>
  <mergeCells count="39">
    <mergeCell ref="A371:G371"/>
    <mergeCell ref="A372:G372"/>
    <mergeCell ref="A369:C369"/>
    <mergeCell ref="D369:G369"/>
    <mergeCell ref="A370:C370"/>
    <mergeCell ref="D370:G370"/>
    <mergeCell ref="B356:C356"/>
    <mergeCell ref="A367:C367"/>
    <mergeCell ref="D367:G367"/>
    <mergeCell ref="A368:C368"/>
    <mergeCell ref="D368:G368"/>
    <mergeCell ref="B323:C323"/>
    <mergeCell ref="A343:F343"/>
    <mergeCell ref="B344:C344"/>
    <mergeCell ref="A355:F355"/>
    <mergeCell ref="B256:C256"/>
    <mergeCell ref="A311:G311"/>
    <mergeCell ref="B312:C312"/>
    <mergeCell ref="A322:G322"/>
    <mergeCell ref="B180:C180"/>
    <mergeCell ref="A208:F208"/>
    <mergeCell ref="B209:C209"/>
    <mergeCell ref="A255:H255"/>
    <mergeCell ref="B140:C140"/>
    <mergeCell ref="A159:E159"/>
    <mergeCell ref="B160:C160"/>
    <mergeCell ref="A179:F179"/>
    <mergeCell ref="B55:C55"/>
    <mergeCell ref="A74:F74"/>
    <mergeCell ref="B75:C75"/>
    <mergeCell ref="A139:F139"/>
    <mergeCell ref="B24:C24"/>
    <mergeCell ref="A34:E34"/>
    <mergeCell ref="B35:C35"/>
    <mergeCell ref="A54:F54"/>
    <mergeCell ref="A1:G2"/>
    <mergeCell ref="A3:F3"/>
    <mergeCell ref="B4:C4"/>
    <mergeCell ref="A23:E23"/>
  </mergeCells>
  <hyperlinks>
    <hyperlink ref="A372" r:id="rId1" display="mailto:hiromasa.miyazaki@benline.co.jp"/>
  </hyperlinks>
  <printOptions/>
  <pageMargins left="0.75" right="0.75" top="1" bottom="1" header="0.5" footer="0.5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5"/>
  <sheetViews>
    <sheetView workbookViewId="0" topLeftCell="A284">
      <selection activeCell="B56" sqref="B56"/>
    </sheetView>
  </sheetViews>
  <sheetFormatPr defaultColWidth="9.00390625" defaultRowHeight="15" customHeight="1"/>
  <cols>
    <col min="1" max="1" width="18.375" style="1" customWidth="1"/>
    <col min="2" max="2" width="5.875" style="153" customWidth="1"/>
    <col min="3" max="3" width="2.50390625" style="154" customWidth="1"/>
    <col min="4" max="4" width="14.375" style="1" customWidth="1"/>
    <col min="5" max="5" width="14.875" style="1" customWidth="1"/>
    <col min="6" max="6" width="12.75390625" style="1" customWidth="1"/>
    <col min="7" max="7" width="9.75390625" style="2" customWidth="1"/>
    <col min="8" max="8" width="10.25390625" style="1" customWidth="1"/>
    <col min="9" max="16384" width="9.00390625" style="1" customWidth="1"/>
  </cols>
  <sheetData>
    <row r="1" spans="1:7" ht="34.5" customHeight="1">
      <c r="A1" s="288" t="s">
        <v>0</v>
      </c>
      <c r="B1" s="289"/>
      <c r="C1" s="289"/>
      <c r="D1" s="289"/>
      <c r="E1" s="289"/>
      <c r="F1" s="289"/>
      <c r="G1" s="290"/>
    </row>
    <row r="2" spans="1:7" ht="34.5" customHeight="1" thickBot="1">
      <c r="A2" s="291"/>
      <c r="B2" s="292"/>
      <c r="C2" s="292"/>
      <c r="D2" s="292"/>
      <c r="E2" s="292"/>
      <c r="F2" s="292"/>
      <c r="G2" s="293"/>
    </row>
    <row r="3" spans="1:6" s="2" customFormat="1" ht="18" customHeight="1" thickBot="1">
      <c r="A3" s="286" t="s">
        <v>1</v>
      </c>
      <c r="B3" s="287"/>
      <c r="C3" s="287"/>
      <c r="D3" s="287"/>
      <c r="E3" s="287"/>
      <c r="F3" s="275"/>
    </row>
    <row r="4" spans="1:6" s="2" customFormat="1" ht="21.75" customHeight="1" thickBot="1">
      <c r="A4" s="3" t="s">
        <v>2</v>
      </c>
      <c r="B4" s="260" t="s">
        <v>3</v>
      </c>
      <c r="C4" s="285"/>
      <c r="D4" s="5" t="s">
        <v>4</v>
      </c>
      <c r="E4" s="6" t="s">
        <v>5</v>
      </c>
      <c r="F4" s="7" t="s">
        <v>6</v>
      </c>
    </row>
    <row r="5" spans="1:6" s="2" customFormat="1" ht="14.25" customHeight="1">
      <c r="A5" s="8" t="s">
        <v>7</v>
      </c>
      <c r="B5" s="9">
        <v>1710</v>
      </c>
      <c r="C5" s="10" t="s">
        <v>8</v>
      </c>
      <c r="D5" s="11">
        <v>42801</v>
      </c>
      <c r="E5" s="12">
        <f aca="true" t="shared" si="0" ref="E5:E22">D5+3</f>
        <v>42804</v>
      </c>
      <c r="F5" s="13">
        <f aca="true" t="shared" si="1" ref="F5:F22">E5+1</f>
        <v>42805</v>
      </c>
    </row>
    <row r="6" spans="1:6" s="2" customFormat="1" ht="14.25" customHeight="1" thickBot="1">
      <c r="A6" s="14" t="s">
        <v>9</v>
      </c>
      <c r="B6" s="15">
        <f>B5+1</f>
        <v>1711</v>
      </c>
      <c r="C6" s="16" t="s">
        <v>8</v>
      </c>
      <c r="D6" s="17">
        <f>D5+4</f>
        <v>42805</v>
      </c>
      <c r="E6" s="17">
        <f t="shared" si="0"/>
        <v>42808</v>
      </c>
      <c r="F6" s="18">
        <f t="shared" si="1"/>
        <v>42809</v>
      </c>
    </row>
    <row r="7" spans="1:6" s="2" customFormat="1" ht="14.25" customHeight="1">
      <c r="A7" s="8" t="str">
        <f>A5</f>
        <v>EASLINE QINGDAO</v>
      </c>
      <c r="B7" s="19">
        <f aca="true" t="shared" si="2" ref="B7:B22">B5+1</f>
        <v>1711</v>
      </c>
      <c r="C7" s="10" t="s">
        <v>8</v>
      </c>
      <c r="D7" s="12">
        <f aca="true" t="shared" si="3" ref="D7:D22">D5+7</f>
        <v>42808</v>
      </c>
      <c r="E7" s="12">
        <f t="shared" si="0"/>
        <v>42811</v>
      </c>
      <c r="F7" s="13">
        <f t="shared" si="1"/>
        <v>42812</v>
      </c>
    </row>
    <row r="8" spans="1:6" s="2" customFormat="1" ht="14.25" customHeight="1" thickBot="1">
      <c r="A8" s="14" t="str">
        <f aca="true" t="shared" si="4" ref="A8:A22">A6</f>
        <v>HANSA SIEGBURG</v>
      </c>
      <c r="B8" s="15">
        <f t="shared" si="2"/>
        <v>1712</v>
      </c>
      <c r="C8" s="16" t="s">
        <v>8</v>
      </c>
      <c r="D8" s="17">
        <f t="shared" si="3"/>
        <v>42812</v>
      </c>
      <c r="E8" s="17">
        <f t="shared" si="0"/>
        <v>42815</v>
      </c>
      <c r="F8" s="18">
        <f t="shared" si="1"/>
        <v>42816</v>
      </c>
    </row>
    <row r="9" spans="1:6" s="2" customFormat="1" ht="14.25" customHeight="1">
      <c r="A9" s="8" t="str">
        <f t="shared" si="4"/>
        <v>EASLINE QINGDAO</v>
      </c>
      <c r="B9" s="20">
        <f t="shared" si="2"/>
        <v>1712</v>
      </c>
      <c r="C9" s="21" t="s">
        <v>8</v>
      </c>
      <c r="D9" s="22">
        <f t="shared" si="3"/>
        <v>42815</v>
      </c>
      <c r="E9" s="12">
        <f t="shared" si="0"/>
        <v>42818</v>
      </c>
      <c r="F9" s="13">
        <f t="shared" si="1"/>
        <v>42819</v>
      </c>
    </row>
    <row r="10" spans="1:6" s="2" customFormat="1" ht="14.25" customHeight="1" thickBot="1">
      <c r="A10" s="14" t="str">
        <f t="shared" si="4"/>
        <v>HANSA SIEGBURG</v>
      </c>
      <c r="B10" s="15">
        <f t="shared" si="2"/>
        <v>1713</v>
      </c>
      <c r="C10" s="16" t="s">
        <v>8</v>
      </c>
      <c r="D10" s="23">
        <f t="shared" si="3"/>
        <v>42819</v>
      </c>
      <c r="E10" s="17">
        <f t="shared" si="0"/>
        <v>42822</v>
      </c>
      <c r="F10" s="18">
        <f t="shared" si="1"/>
        <v>42823</v>
      </c>
    </row>
    <row r="11" spans="1:6" s="2" customFormat="1" ht="14.25" customHeight="1">
      <c r="A11" s="8" t="str">
        <f t="shared" si="4"/>
        <v>EASLINE QINGDAO</v>
      </c>
      <c r="B11" s="19">
        <f t="shared" si="2"/>
        <v>1713</v>
      </c>
      <c r="C11" s="10" t="s">
        <v>8</v>
      </c>
      <c r="D11" s="22">
        <f t="shared" si="3"/>
        <v>42822</v>
      </c>
      <c r="E11" s="12">
        <f t="shared" si="0"/>
        <v>42825</v>
      </c>
      <c r="F11" s="13">
        <f t="shared" si="1"/>
        <v>42826</v>
      </c>
    </row>
    <row r="12" spans="1:6" s="2" customFormat="1" ht="14.25" customHeight="1" thickBot="1">
      <c r="A12" s="14" t="str">
        <f t="shared" si="4"/>
        <v>HANSA SIEGBURG</v>
      </c>
      <c r="B12" s="15">
        <f t="shared" si="2"/>
        <v>1714</v>
      </c>
      <c r="C12" s="16" t="s">
        <v>8</v>
      </c>
      <c r="D12" s="23">
        <f t="shared" si="3"/>
        <v>42826</v>
      </c>
      <c r="E12" s="17">
        <f t="shared" si="0"/>
        <v>42829</v>
      </c>
      <c r="F12" s="18">
        <f t="shared" si="1"/>
        <v>42830</v>
      </c>
    </row>
    <row r="13" spans="1:6" s="2" customFormat="1" ht="14.25" customHeight="1">
      <c r="A13" s="24" t="str">
        <f t="shared" si="4"/>
        <v>EASLINE QINGDAO</v>
      </c>
      <c r="B13" s="25">
        <f t="shared" si="2"/>
        <v>1714</v>
      </c>
      <c r="C13" s="26" t="s">
        <v>8</v>
      </c>
      <c r="D13" s="27">
        <f t="shared" si="3"/>
        <v>42829</v>
      </c>
      <c r="E13" s="28">
        <f t="shared" si="0"/>
        <v>42832</v>
      </c>
      <c r="F13" s="29">
        <f t="shared" si="1"/>
        <v>42833</v>
      </c>
    </row>
    <row r="14" spans="1:6" s="2" customFormat="1" ht="14.25" customHeight="1" thickBot="1">
      <c r="A14" s="14" t="str">
        <f t="shared" si="4"/>
        <v>HANSA SIEGBURG</v>
      </c>
      <c r="B14" s="15">
        <f t="shared" si="2"/>
        <v>1715</v>
      </c>
      <c r="C14" s="16" t="s">
        <v>8</v>
      </c>
      <c r="D14" s="23">
        <f t="shared" si="3"/>
        <v>42833</v>
      </c>
      <c r="E14" s="17">
        <f t="shared" si="0"/>
        <v>42836</v>
      </c>
      <c r="F14" s="18">
        <f t="shared" si="1"/>
        <v>42837</v>
      </c>
    </row>
    <row r="15" spans="1:6" s="2" customFormat="1" ht="14.25" customHeight="1">
      <c r="A15" s="8" t="s">
        <v>7</v>
      </c>
      <c r="B15" s="19">
        <f t="shared" si="2"/>
        <v>1715</v>
      </c>
      <c r="C15" s="10" t="s">
        <v>8</v>
      </c>
      <c r="D15" s="22">
        <f t="shared" si="3"/>
        <v>42836</v>
      </c>
      <c r="E15" s="12">
        <f t="shared" si="0"/>
        <v>42839</v>
      </c>
      <c r="F15" s="13">
        <f t="shared" si="1"/>
        <v>42840</v>
      </c>
    </row>
    <row r="16" spans="1:6" s="2" customFormat="1" ht="14.25" customHeight="1" thickBot="1">
      <c r="A16" s="14" t="str">
        <f t="shared" si="4"/>
        <v>HANSA SIEGBURG</v>
      </c>
      <c r="B16" s="15">
        <f t="shared" si="2"/>
        <v>1716</v>
      </c>
      <c r="C16" s="16" t="s">
        <v>8</v>
      </c>
      <c r="D16" s="23">
        <f t="shared" si="3"/>
        <v>42840</v>
      </c>
      <c r="E16" s="17">
        <f t="shared" si="0"/>
        <v>42843</v>
      </c>
      <c r="F16" s="18">
        <f t="shared" si="1"/>
        <v>42844</v>
      </c>
    </row>
    <row r="17" spans="1:6" ht="14.25" customHeight="1">
      <c r="A17" s="8" t="str">
        <f t="shared" si="4"/>
        <v>EASLINE QINGDAO</v>
      </c>
      <c r="B17" s="19">
        <f t="shared" si="2"/>
        <v>1716</v>
      </c>
      <c r="C17" s="10" t="s">
        <v>8</v>
      </c>
      <c r="D17" s="22">
        <f t="shared" si="3"/>
        <v>42843</v>
      </c>
      <c r="E17" s="12">
        <f t="shared" si="0"/>
        <v>42846</v>
      </c>
      <c r="F17" s="13">
        <f t="shared" si="1"/>
        <v>42847</v>
      </c>
    </row>
    <row r="18" spans="1:6" ht="14.25" customHeight="1" thickBot="1">
      <c r="A18" s="14" t="str">
        <f>A6</f>
        <v>HANSA SIEGBURG</v>
      </c>
      <c r="B18" s="15">
        <f t="shared" si="2"/>
        <v>1717</v>
      </c>
      <c r="C18" s="16" t="s">
        <v>8</v>
      </c>
      <c r="D18" s="23">
        <f t="shared" si="3"/>
        <v>42847</v>
      </c>
      <c r="E18" s="17">
        <f t="shared" si="0"/>
        <v>42850</v>
      </c>
      <c r="F18" s="18">
        <f t="shared" si="1"/>
        <v>42851</v>
      </c>
    </row>
    <row r="19" spans="1:6" ht="14.25" customHeight="1">
      <c r="A19" s="8" t="str">
        <f t="shared" si="4"/>
        <v>EASLINE QINGDAO</v>
      </c>
      <c r="B19" s="19">
        <f t="shared" si="2"/>
        <v>1717</v>
      </c>
      <c r="C19" s="10" t="s">
        <v>8</v>
      </c>
      <c r="D19" s="22">
        <f t="shared" si="3"/>
        <v>42850</v>
      </c>
      <c r="E19" s="12">
        <f t="shared" si="0"/>
        <v>42853</v>
      </c>
      <c r="F19" s="13">
        <f t="shared" si="1"/>
        <v>42854</v>
      </c>
    </row>
    <row r="20" spans="1:6" ht="14.25" customHeight="1" thickBot="1">
      <c r="A20" s="14" t="str">
        <f t="shared" si="4"/>
        <v>HANSA SIEGBURG</v>
      </c>
      <c r="B20" s="15">
        <f t="shared" si="2"/>
        <v>1718</v>
      </c>
      <c r="C20" s="16" t="s">
        <v>8</v>
      </c>
      <c r="D20" s="23">
        <f t="shared" si="3"/>
        <v>42854</v>
      </c>
      <c r="E20" s="17">
        <f t="shared" si="0"/>
        <v>42857</v>
      </c>
      <c r="F20" s="18">
        <f t="shared" si="1"/>
        <v>42858</v>
      </c>
    </row>
    <row r="21" spans="1:6" ht="14.25" customHeight="1">
      <c r="A21" s="24" t="str">
        <f t="shared" si="4"/>
        <v>EASLINE QINGDAO</v>
      </c>
      <c r="B21" s="25">
        <f t="shared" si="2"/>
        <v>1718</v>
      </c>
      <c r="C21" s="26" t="s">
        <v>8</v>
      </c>
      <c r="D21" s="27">
        <f t="shared" si="3"/>
        <v>42857</v>
      </c>
      <c r="E21" s="28">
        <f t="shared" si="0"/>
        <v>42860</v>
      </c>
      <c r="F21" s="29">
        <f t="shared" si="1"/>
        <v>42861</v>
      </c>
    </row>
    <row r="22" spans="1:6" ht="14.25" customHeight="1" thickBot="1">
      <c r="A22" s="14" t="str">
        <f t="shared" si="4"/>
        <v>HANSA SIEGBURG</v>
      </c>
      <c r="B22" s="15">
        <f t="shared" si="2"/>
        <v>1719</v>
      </c>
      <c r="C22" s="16" t="s">
        <v>8</v>
      </c>
      <c r="D22" s="23">
        <f t="shared" si="3"/>
        <v>42861</v>
      </c>
      <c r="E22" s="17">
        <f t="shared" si="0"/>
        <v>42864</v>
      </c>
      <c r="F22" s="18">
        <f t="shared" si="1"/>
        <v>42865</v>
      </c>
    </row>
    <row r="23" spans="1:6" ht="16.5" customHeight="1" thickBot="1">
      <c r="A23" s="294" t="s">
        <v>11</v>
      </c>
      <c r="B23" s="295"/>
      <c r="C23" s="295"/>
      <c r="D23" s="295"/>
      <c r="E23" s="296"/>
      <c r="F23" s="2"/>
    </row>
    <row r="24" spans="1:6" ht="20.25" customHeight="1" thickBot="1">
      <c r="A24" s="30" t="s">
        <v>2</v>
      </c>
      <c r="B24" s="260" t="s">
        <v>12</v>
      </c>
      <c r="C24" s="285"/>
      <c r="D24" s="31" t="s">
        <v>13</v>
      </c>
      <c r="E24" s="32" t="s">
        <v>14</v>
      </c>
      <c r="F24" s="2"/>
    </row>
    <row r="25" spans="1:6" ht="15.75" customHeight="1">
      <c r="A25" s="33" t="s">
        <v>15</v>
      </c>
      <c r="B25" s="34">
        <f>B6</f>
        <v>1711</v>
      </c>
      <c r="C25" s="35" t="s">
        <v>16</v>
      </c>
      <c r="D25" s="36">
        <f>D6</f>
        <v>42805</v>
      </c>
      <c r="E25" s="37">
        <f aca="true" t="shared" si="5" ref="E25:E33">D25+2</f>
        <v>42807</v>
      </c>
      <c r="F25" s="2"/>
    </row>
    <row r="26" spans="1:6" ht="15.75" customHeight="1">
      <c r="A26" s="38" t="s">
        <v>15</v>
      </c>
      <c r="B26" s="39">
        <f>B25+1</f>
        <v>1712</v>
      </c>
      <c r="C26" s="40" t="s">
        <v>16</v>
      </c>
      <c r="D26" s="41">
        <f aca="true" t="shared" si="6" ref="D26:D33">D25+7</f>
        <v>42812</v>
      </c>
      <c r="E26" s="42">
        <f t="shared" si="5"/>
        <v>42814</v>
      </c>
      <c r="F26" s="2"/>
    </row>
    <row r="27" spans="1:6" ht="15.75" customHeight="1">
      <c r="A27" s="43" t="s">
        <v>15</v>
      </c>
      <c r="B27" s="39">
        <f>B10</f>
        <v>1713</v>
      </c>
      <c r="C27" s="40" t="s">
        <v>16</v>
      </c>
      <c r="D27" s="41">
        <f t="shared" si="6"/>
        <v>42819</v>
      </c>
      <c r="E27" s="42">
        <f t="shared" si="5"/>
        <v>42821</v>
      </c>
      <c r="F27" s="2"/>
    </row>
    <row r="28" spans="1:6" ht="15.75" customHeight="1">
      <c r="A28" s="38" t="s">
        <v>15</v>
      </c>
      <c r="B28" s="39">
        <f>B12</f>
        <v>1714</v>
      </c>
      <c r="C28" s="40" t="s">
        <v>16</v>
      </c>
      <c r="D28" s="41">
        <f t="shared" si="6"/>
        <v>42826</v>
      </c>
      <c r="E28" s="42">
        <f t="shared" si="5"/>
        <v>42828</v>
      </c>
      <c r="F28" s="2"/>
    </row>
    <row r="29" spans="1:6" ht="15.75" customHeight="1">
      <c r="A29" s="43" t="s">
        <v>15</v>
      </c>
      <c r="B29" s="39">
        <f>B14</f>
        <v>1715</v>
      </c>
      <c r="C29" s="40" t="s">
        <v>16</v>
      </c>
      <c r="D29" s="41">
        <f t="shared" si="6"/>
        <v>42833</v>
      </c>
      <c r="E29" s="42">
        <f t="shared" si="5"/>
        <v>42835</v>
      </c>
      <c r="F29" s="2"/>
    </row>
    <row r="30" spans="1:6" ht="15.75" customHeight="1">
      <c r="A30" s="38" t="s">
        <v>15</v>
      </c>
      <c r="B30" s="39">
        <f>B16</f>
        <v>1716</v>
      </c>
      <c r="C30" s="40" t="s">
        <v>16</v>
      </c>
      <c r="D30" s="41">
        <f t="shared" si="6"/>
        <v>42840</v>
      </c>
      <c r="E30" s="42">
        <f t="shared" si="5"/>
        <v>42842</v>
      </c>
      <c r="F30" s="2"/>
    </row>
    <row r="31" spans="1:6" ht="15.75" customHeight="1">
      <c r="A31" s="43" t="s">
        <v>15</v>
      </c>
      <c r="B31" s="39">
        <f>B18</f>
        <v>1717</v>
      </c>
      <c r="C31" s="40" t="s">
        <v>16</v>
      </c>
      <c r="D31" s="41">
        <f t="shared" si="6"/>
        <v>42847</v>
      </c>
      <c r="E31" s="42">
        <f t="shared" si="5"/>
        <v>42849</v>
      </c>
      <c r="F31" s="2"/>
    </row>
    <row r="32" spans="1:6" ht="15.75" customHeight="1">
      <c r="A32" s="38" t="s">
        <v>15</v>
      </c>
      <c r="B32" s="39">
        <f>B20</f>
        <v>1718</v>
      </c>
      <c r="C32" s="40" t="s">
        <v>16</v>
      </c>
      <c r="D32" s="41">
        <f t="shared" si="6"/>
        <v>42854</v>
      </c>
      <c r="E32" s="42">
        <f t="shared" si="5"/>
        <v>42856</v>
      </c>
      <c r="F32" s="2"/>
    </row>
    <row r="33" spans="1:5" s="2" customFormat="1" ht="15.75" customHeight="1" thickBot="1">
      <c r="A33" s="43" t="s">
        <v>15</v>
      </c>
      <c r="B33" s="44">
        <f>B22</f>
        <v>1719</v>
      </c>
      <c r="C33" s="45" t="s">
        <v>16</v>
      </c>
      <c r="D33" s="41">
        <f t="shared" si="6"/>
        <v>42861</v>
      </c>
      <c r="E33" s="42">
        <f t="shared" si="5"/>
        <v>42863</v>
      </c>
    </row>
    <row r="34" spans="1:5" s="2" customFormat="1" ht="16.5" customHeight="1" thickBot="1">
      <c r="A34" s="273" t="s">
        <v>17</v>
      </c>
      <c r="B34" s="283"/>
      <c r="C34" s="283"/>
      <c r="D34" s="283"/>
      <c r="E34" s="284"/>
    </row>
    <row r="35" spans="1:5" ht="17.25" customHeight="1" thickBot="1">
      <c r="A35" s="46" t="s">
        <v>18</v>
      </c>
      <c r="B35" s="260" t="s">
        <v>12</v>
      </c>
      <c r="C35" s="285"/>
      <c r="D35" s="4" t="s">
        <v>13</v>
      </c>
      <c r="E35" s="32" t="s">
        <v>19</v>
      </c>
    </row>
    <row r="36" spans="1:6" ht="13.5" customHeight="1">
      <c r="A36" s="47" t="s">
        <v>23</v>
      </c>
      <c r="B36" s="193" t="s">
        <v>138</v>
      </c>
      <c r="C36" s="21" t="s">
        <v>16</v>
      </c>
      <c r="D36" s="49">
        <f>D5+2</f>
        <v>42803</v>
      </c>
      <c r="E36" s="29">
        <f>D36+3</f>
        <v>42806</v>
      </c>
      <c r="F36" s="2"/>
    </row>
    <row r="37" spans="1:6" ht="13.5" customHeight="1">
      <c r="A37" s="33" t="s">
        <v>137</v>
      </c>
      <c r="B37" s="193">
        <v>157</v>
      </c>
      <c r="C37" s="51" t="s">
        <v>16</v>
      </c>
      <c r="D37" s="52">
        <f>D36+3</f>
        <v>42806</v>
      </c>
      <c r="E37" s="37">
        <f>D37+2</f>
        <v>42808</v>
      </c>
      <c r="F37" s="2"/>
    </row>
    <row r="38" spans="1:7" ht="13.5" customHeight="1">
      <c r="A38" s="53" t="str">
        <f>A37</f>
        <v>DANU BHUM</v>
      </c>
      <c r="B38" s="54">
        <f>B37+1</f>
        <v>158</v>
      </c>
      <c r="C38" s="55" t="s">
        <v>16</v>
      </c>
      <c r="D38" s="28">
        <f>D36+7</f>
        <v>42810</v>
      </c>
      <c r="E38" s="29">
        <f>D38+3</f>
        <v>42813</v>
      </c>
      <c r="F38" s="2"/>
      <c r="G38" s="1"/>
    </row>
    <row r="39" spans="1:7" ht="13.5" customHeight="1">
      <c r="A39" s="53" t="str">
        <f>A36</f>
        <v>METHI BHUM</v>
      </c>
      <c r="B39" s="54">
        <f>B36+2</f>
        <v>1717</v>
      </c>
      <c r="C39" s="57" t="s">
        <v>16</v>
      </c>
      <c r="D39" s="28">
        <f>D8+1</f>
        <v>42813</v>
      </c>
      <c r="E39" s="29">
        <f>D39+2</f>
        <v>42815</v>
      </c>
      <c r="F39" s="2"/>
      <c r="G39" s="1"/>
    </row>
    <row r="40" spans="1:7" ht="13.5" customHeight="1">
      <c r="A40" s="58" t="str">
        <f>A39</f>
        <v>METHI BHUM</v>
      </c>
      <c r="B40" s="59">
        <f>B39+1</f>
        <v>1718</v>
      </c>
      <c r="C40" s="55" t="s">
        <v>16</v>
      </c>
      <c r="D40" s="60">
        <f>D39+4</f>
        <v>42817</v>
      </c>
      <c r="E40" s="61">
        <f>D40+3</f>
        <v>42820</v>
      </c>
      <c r="F40" s="2"/>
      <c r="G40" s="1"/>
    </row>
    <row r="41" spans="1:7" ht="13.5" customHeight="1">
      <c r="A41" s="33" t="str">
        <f>A38</f>
        <v>DANU BHUM</v>
      </c>
      <c r="B41" s="50">
        <f>B38+2</f>
        <v>160</v>
      </c>
      <c r="C41" s="57" t="s">
        <v>16</v>
      </c>
      <c r="D41" s="52">
        <f aca="true" t="shared" si="7" ref="D41:D46">D39+7</f>
        <v>42820</v>
      </c>
      <c r="E41" s="37">
        <f>D41+2</f>
        <v>42822</v>
      </c>
      <c r="F41" s="2"/>
      <c r="G41" s="1"/>
    </row>
    <row r="42" spans="1:7" ht="13.5" customHeight="1">
      <c r="A42" s="58" t="str">
        <f>A41</f>
        <v>DANU BHUM</v>
      </c>
      <c r="B42" s="62">
        <f>B41+1</f>
        <v>161</v>
      </c>
      <c r="C42" s="55" t="s">
        <v>16</v>
      </c>
      <c r="D42" s="60">
        <f t="shared" si="7"/>
        <v>42824</v>
      </c>
      <c r="E42" s="61">
        <f>D42+3</f>
        <v>42827</v>
      </c>
      <c r="F42" s="2"/>
      <c r="G42" s="1"/>
    </row>
    <row r="43" spans="1:7" ht="13.5" customHeight="1">
      <c r="A43" s="53" t="str">
        <f>A36</f>
        <v>METHI BHUM</v>
      </c>
      <c r="B43" s="56">
        <f>B40+2</f>
        <v>1720</v>
      </c>
      <c r="C43" s="57" t="s">
        <v>16</v>
      </c>
      <c r="D43" s="28">
        <f t="shared" si="7"/>
        <v>42827</v>
      </c>
      <c r="E43" s="29">
        <f>D43+2</f>
        <v>42829</v>
      </c>
      <c r="F43" s="2"/>
      <c r="G43" s="1"/>
    </row>
    <row r="44" spans="1:7" ht="13.5" customHeight="1">
      <c r="A44" s="58" t="str">
        <f>A43</f>
        <v>METHI BHUM</v>
      </c>
      <c r="B44" s="59">
        <f>B43+1</f>
        <v>1721</v>
      </c>
      <c r="C44" s="55" t="s">
        <v>16</v>
      </c>
      <c r="D44" s="60">
        <f t="shared" si="7"/>
        <v>42831</v>
      </c>
      <c r="E44" s="61">
        <f>D44+3</f>
        <v>42834</v>
      </c>
      <c r="F44" s="2"/>
      <c r="G44" s="1"/>
    </row>
    <row r="45" spans="1:7" ht="13.5" customHeight="1">
      <c r="A45" s="33" t="str">
        <f>A38</f>
        <v>DANU BHUM</v>
      </c>
      <c r="B45" s="50">
        <f>B42+2</f>
        <v>163</v>
      </c>
      <c r="C45" s="57" t="s">
        <v>16</v>
      </c>
      <c r="D45" s="52">
        <f t="shared" si="7"/>
        <v>42834</v>
      </c>
      <c r="E45" s="37">
        <f>D45+2</f>
        <v>42836</v>
      </c>
      <c r="F45" s="2"/>
      <c r="G45" s="1"/>
    </row>
    <row r="46" spans="1:7" ht="13.5" customHeight="1">
      <c r="A46" s="53" t="str">
        <f>A45</f>
        <v>DANU BHUM</v>
      </c>
      <c r="B46" s="54">
        <f>B45+1</f>
        <v>164</v>
      </c>
      <c r="C46" s="55" t="s">
        <v>16</v>
      </c>
      <c r="D46" s="28">
        <f t="shared" si="7"/>
        <v>42838</v>
      </c>
      <c r="E46" s="29">
        <f>D46+3</f>
        <v>42841</v>
      </c>
      <c r="F46" s="2"/>
      <c r="G46" s="1"/>
    </row>
    <row r="47" spans="1:7" ht="13.5" customHeight="1">
      <c r="A47" s="53" t="str">
        <f>A44</f>
        <v>METHI BHUM</v>
      </c>
      <c r="B47" s="56">
        <f>B44+2</f>
        <v>1723</v>
      </c>
      <c r="C47" s="57" t="s">
        <v>16</v>
      </c>
      <c r="D47" s="28">
        <f>D16+1</f>
        <v>42841</v>
      </c>
      <c r="E47" s="29">
        <f>D47+2</f>
        <v>42843</v>
      </c>
      <c r="F47" s="2"/>
      <c r="G47" s="1"/>
    </row>
    <row r="48" spans="1:7" s="63" customFormat="1" ht="13.5" customHeight="1">
      <c r="A48" s="58" t="str">
        <f>A47</f>
        <v>METHI BHUM</v>
      </c>
      <c r="B48" s="59">
        <f>B47+1</f>
        <v>1724</v>
      </c>
      <c r="C48" s="55" t="s">
        <v>16</v>
      </c>
      <c r="D48" s="60">
        <f>D47+4</f>
        <v>42845</v>
      </c>
      <c r="E48" s="61">
        <f>D48+3</f>
        <v>42848</v>
      </c>
      <c r="F48" s="2"/>
      <c r="G48" s="1"/>
    </row>
    <row r="49" spans="1:7" ht="13.5" customHeight="1">
      <c r="A49" s="33" t="str">
        <f>A46</f>
        <v>DANU BHUM</v>
      </c>
      <c r="B49" s="50">
        <f>B46+2</f>
        <v>166</v>
      </c>
      <c r="C49" s="57" t="s">
        <v>16</v>
      </c>
      <c r="D49" s="52">
        <f>D47+7</f>
        <v>42848</v>
      </c>
      <c r="E49" s="37">
        <f>D49+2</f>
        <v>42850</v>
      </c>
      <c r="F49" s="2"/>
      <c r="G49" s="1"/>
    </row>
    <row r="50" spans="1:7" ht="13.5" customHeight="1">
      <c r="A50" s="58" t="str">
        <f>A49</f>
        <v>DANU BHUM</v>
      </c>
      <c r="B50" s="62">
        <f>B49+1</f>
        <v>167</v>
      </c>
      <c r="C50" s="55" t="s">
        <v>16</v>
      </c>
      <c r="D50" s="60">
        <f>D48+7</f>
        <v>42852</v>
      </c>
      <c r="E50" s="61">
        <f>D50+3</f>
        <v>42855</v>
      </c>
      <c r="F50" s="2"/>
      <c r="G50" s="1"/>
    </row>
    <row r="51" spans="1:7" s="2" customFormat="1" ht="13.5" customHeight="1">
      <c r="A51" s="53" t="str">
        <f>A48</f>
        <v>METHI BHUM</v>
      </c>
      <c r="B51" s="56">
        <f>B48+2</f>
        <v>1726</v>
      </c>
      <c r="C51" s="57" t="s">
        <v>16</v>
      </c>
      <c r="D51" s="28">
        <f>D49+7</f>
        <v>42855</v>
      </c>
      <c r="E51" s="29">
        <f>D51+2</f>
        <v>42857</v>
      </c>
      <c r="G51" s="1"/>
    </row>
    <row r="52" spans="1:7" ht="13.5" customHeight="1">
      <c r="A52" s="58" t="str">
        <f>A51</f>
        <v>METHI BHUM</v>
      </c>
      <c r="B52" s="59">
        <f>B51+1</f>
        <v>1727</v>
      </c>
      <c r="C52" s="51" t="s">
        <v>16</v>
      </c>
      <c r="D52" s="60">
        <f>D50+7</f>
        <v>42859</v>
      </c>
      <c r="E52" s="61">
        <f>D52+3</f>
        <v>42862</v>
      </c>
      <c r="F52" s="2"/>
      <c r="G52" s="1"/>
    </row>
    <row r="53" spans="1:7" ht="13.5" customHeight="1" thickBot="1">
      <c r="A53" s="53" t="str">
        <f>A46</f>
        <v>DANU BHUM</v>
      </c>
      <c r="B53" s="64">
        <f>B50+2</f>
        <v>169</v>
      </c>
      <c r="C53" s="65" t="s">
        <v>16</v>
      </c>
      <c r="D53" s="28">
        <f>D51+7</f>
        <v>42862</v>
      </c>
      <c r="E53" s="29">
        <f>D53+2</f>
        <v>42864</v>
      </c>
      <c r="F53" s="2"/>
      <c r="G53" s="1"/>
    </row>
    <row r="54" spans="1:6" s="2" customFormat="1" ht="18" customHeight="1" thickBot="1">
      <c r="A54" s="286" t="s">
        <v>25</v>
      </c>
      <c r="B54" s="287"/>
      <c r="C54" s="287"/>
      <c r="D54" s="287"/>
      <c r="E54" s="287"/>
      <c r="F54" s="275"/>
    </row>
    <row r="55" spans="1:7" ht="21" customHeight="1" thickBot="1">
      <c r="A55" s="8" t="s">
        <v>18</v>
      </c>
      <c r="B55" s="260" t="s">
        <v>26</v>
      </c>
      <c r="C55" s="285"/>
      <c r="D55" s="5" t="s">
        <v>27</v>
      </c>
      <c r="E55" s="5" t="s">
        <v>5</v>
      </c>
      <c r="F55" s="7" t="s">
        <v>6</v>
      </c>
      <c r="G55" s="1"/>
    </row>
    <row r="56" spans="1:7" ht="17.25" customHeight="1">
      <c r="A56" s="66" t="s">
        <v>28</v>
      </c>
      <c r="B56" s="122">
        <v>1709</v>
      </c>
      <c r="C56" s="21" t="s">
        <v>10</v>
      </c>
      <c r="D56" s="12">
        <f>D57-4</f>
        <v>42800</v>
      </c>
      <c r="E56" s="12">
        <f aca="true" t="shared" si="8" ref="E56:E73">D56+4</f>
        <v>42804</v>
      </c>
      <c r="F56" s="13"/>
      <c r="G56" s="1"/>
    </row>
    <row r="57" spans="1:7" ht="17.25" customHeight="1">
      <c r="A57" s="67" t="str">
        <f>A6</f>
        <v>HANSA SIEGBURG</v>
      </c>
      <c r="B57" s="50">
        <f>B6</f>
        <v>1711</v>
      </c>
      <c r="C57" s="57" t="s">
        <v>10</v>
      </c>
      <c r="D57" s="52">
        <f>D6-1</f>
        <v>42804</v>
      </c>
      <c r="E57" s="52">
        <f t="shared" si="8"/>
        <v>42808</v>
      </c>
      <c r="F57" s="37">
        <f aca="true" t="shared" si="9" ref="F57:F73">E57+1</f>
        <v>42809</v>
      </c>
      <c r="G57" s="1"/>
    </row>
    <row r="58" spans="1:7" ht="17.25" customHeight="1">
      <c r="A58" s="68" t="str">
        <f>A56</f>
        <v>EASTER EXPRESS</v>
      </c>
      <c r="B58" s="188">
        <v>1710</v>
      </c>
      <c r="C58" s="55" t="s">
        <v>10</v>
      </c>
      <c r="D58" s="60">
        <f>D56+7</f>
        <v>42807</v>
      </c>
      <c r="E58" s="60">
        <f t="shared" si="8"/>
        <v>42811</v>
      </c>
      <c r="F58" s="29"/>
      <c r="G58" s="69"/>
    </row>
    <row r="59" spans="1:6" ht="17.25" customHeight="1">
      <c r="A59" s="70" t="str">
        <f>A8</f>
        <v>HANSA SIEGBURG</v>
      </c>
      <c r="B59" s="71">
        <f>B8</f>
        <v>1712</v>
      </c>
      <c r="C59" s="72" t="s">
        <v>10</v>
      </c>
      <c r="D59" s="52">
        <f>D8-1</f>
        <v>42811</v>
      </c>
      <c r="E59" s="52">
        <f t="shared" si="8"/>
        <v>42815</v>
      </c>
      <c r="F59" s="37">
        <f t="shared" si="9"/>
        <v>42816</v>
      </c>
    </row>
    <row r="60" spans="1:6" ht="17.25" customHeight="1">
      <c r="A60" s="24" t="str">
        <f>A58</f>
        <v>EASTER EXPRESS</v>
      </c>
      <c r="B60" s="54">
        <f>B58+1</f>
        <v>1711</v>
      </c>
      <c r="C60" s="55" t="s">
        <v>10</v>
      </c>
      <c r="D60" s="28">
        <f aca="true" t="shared" si="10" ref="D60:D66">D58+7</f>
        <v>42814</v>
      </c>
      <c r="E60" s="28">
        <f t="shared" si="8"/>
        <v>42818</v>
      </c>
      <c r="F60" s="29"/>
    </row>
    <row r="61" spans="1:6" ht="17.25" customHeight="1">
      <c r="A61" s="67" t="str">
        <f>A10</f>
        <v>HANSA SIEGBURG</v>
      </c>
      <c r="B61" s="50">
        <f>B10</f>
        <v>1713</v>
      </c>
      <c r="C61" s="72" t="s">
        <v>10</v>
      </c>
      <c r="D61" s="52">
        <f t="shared" si="10"/>
        <v>42818</v>
      </c>
      <c r="E61" s="52">
        <f t="shared" si="8"/>
        <v>42822</v>
      </c>
      <c r="F61" s="29">
        <f t="shared" si="9"/>
        <v>42823</v>
      </c>
    </row>
    <row r="62" spans="1:6" ht="17.25" customHeight="1">
      <c r="A62" s="53" t="str">
        <f>A60</f>
        <v>EASTER EXPRESS</v>
      </c>
      <c r="B62" s="54">
        <f>B60+1</f>
        <v>1712</v>
      </c>
      <c r="C62" s="55" t="s">
        <v>10</v>
      </c>
      <c r="D62" s="28">
        <f t="shared" si="10"/>
        <v>42821</v>
      </c>
      <c r="E62" s="28">
        <f t="shared" si="8"/>
        <v>42825</v>
      </c>
      <c r="F62" s="61"/>
    </row>
    <row r="63" spans="1:6" ht="17.25" customHeight="1">
      <c r="A63" s="53" t="str">
        <f>A12</f>
        <v>HANSA SIEGBURG</v>
      </c>
      <c r="B63" s="54">
        <f>B12</f>
        <v>1714</v>
      </c>
      <c r="C63" s="72" t="s">
        <v>10</v>
      </c>
      <c r="D63" s="28">
        <f t="shared" si="10"/>
        <v>42825</v>
      </c>
      <c r="E63" s="28">
        <f t="shared" si="8"/>
        <v>42829</v>
      </c>
      <c r="F63" s="37">
        <f t="shared" si="9"/>
        <v>42830</v>
      </c>
    </row>
    <row r="64" spans="1:6" ht="17.25" customHeight="1">
      <c r="A64" s="58" t="str">
        <f>A62</f>
        <v>EASTER EXPRESS</v>
      </c>
      <c r="B64" s="62">
        <f>B62+1</f>
        <v>1713</v>
      </c>
      <c r="C64" s="55" t="s">
        <v>10</v>
      </c>
      <c r="D64" s="60">
        <f t="shared" si="10"/>
        <v>42828</v>
      </c>
      <c r="E64" s="60">
        <f t="shared" si="8"/>
        <v>42832</v>
      </c>
      <c r="F64" s="29"/>
    </row>
    <row r="65" spans="1:6" ht="17.25" customHeight="1">
      <c r="A65" s="33" t="str">
        <f>A14</f>
        <v>HANSA SIEGBURG</v>
      </c>
      <c r="B65" s="50">
        <f>B14</f>
        <v>1715</v>
      </c>
      <c r="C65" s="72" t="s">
        <v>10</v>
      </c>
      <c r="D65" s="52">
        <f t="shared" si="10"/>
        <v>42832</v>
      </c>
      <c r="E65" s="52">
        <f t="shared" si="8"/>
        <v>42836</v>
      </c>
      <c r="F65" s="29">
        <f t="shared" si="9"/>
        <v>42837</v>
      </c>
    </row>
    <row r="66" spans="1:7" ht="17.25" customHeight="1">
      <c r="A66" s="73" t="str">
        <f>A64</f>
        <v>EASTER EXPRESS</v>
      </c>
      <c r="B66" s="54">
        <f>B64+1</f>
        <v>1714</v>
      </c>
      <c r="C66" s="55" t="s">
        <v>10</v>
      </c>
      <c r="D66" s="28">
        <f t="shared" si="10"/>
        <v>42835</v>
      </c>
      <c r="E66" s="28">
        <f t="shared" si="8"/>
        <v>42839</v>
      </c>
      <c r="F66" s="61"/>
      <c r="G66" s="69"/>
    </row>
    <row r="67" spans="1:6" ht="17.25" customHeight="1">
      <c r="A67" s="70" t="str">
        <f>A16</f>
        <v>HANSA SIEGBURG</v>
      </c>
      <c r="B67" s="71">
        <f>B16</f>
        <v>1716</v>
      </c>
      <c r="C67" s="72" t="s">
        <v>10</v>
      </c>
      <c r="D67" s="52">
        <f>D16-1</f>
        <v>42839</v>
      </c>
      <c r="E67" s="52">
        <f t="shared" si="8"/>
        <v>42843</v>
      </c>
      <c r="F67" s="37">
        <f t="shared" si="9"/>
        <v>42844</v>
      </c>
    </row>
    <row r="68" spans="1:6" ht="17.25" customHeight="1">
      <c r="A68" s="24" t="str">
        <f>A66</f>
        <v>EASTER EXPRESS</v>
      </c>
      <c r="B68" s="54">
        <f>B66+1</f>
        <v>1715</v>
      </c>
      <c r="C68" s="55" t="s">
        <v>10</v>
      </c>
      <c r="D68" s="28">
        <f aca="true" t="shared" si="11" ref="D68:D73">D66+7</f>
        <v>42842</v>
      </c>
      <c r="E68" s="28">
        <f t="shared" si="8"/>
        <v>42846</v>
      </c>
      <c r="F68" s="29"/>
    </row>
    <row r="69" spans="1:6" ht="17.25" customHeight="1">
      <c r="A69" s="67" t="str">
        <f>A18</f>
        <v>HANSA SIEGBURG</v>
      </c>
      <c r="B69" s="50">
        <f>B18</f>
        <v>1717</v>
      </c>
      <c r="C69" s="72" t="s">
        <v>10</v>
      </c>
      <c r="D69" s="52">
        <f t="shared" si="11"/>
        <v>42846</v>
      </c>
      <c r="E69" s="52">
        <f t="shared" si="8"/>
        <v>42850</v>
      </c>
      <c r="F69" s="29">
        <f t="shared" si="9"/>
        <v>42851</v>
      </c>
    </row>
    <row r="70" spans="1:6" ht="17.25" customHeight="1">
      <c r="A70" s="53" t="str">
        <f>A68</f>
        <v>EASTER EXPRESS</v>
      </c>
      <c r="B70" s="54">
        <f>B68+1</f>
        <v>1716</v>
      </c>
      <c r="C70" s="55" t="s">
        <v>10</v>
      </c>
      <c r="D70" s="28">
        <f t="shared" si="11"/>
        <v>42849</v>
      </c>
      <c r="E70" s="28">
        <f t="shared" si="8"/>
        <v>42853</v>
      </c>
      <c r="F70" s="61"/>
    </row>
    <row r="71" spans="1:6" ht="17.25" customHeight="1">
      <c r="A71" s="53" t="str">
        <f>A20</f>
        <v>HANSA SIEGBURG</v>
      </c>
      <c r="B71" s="54">
        <f>B20</f>
        <v>1718</v>
      </c>
      <c r="C71" s="72" t="s">
        <v>10</v>
      </c>
      <c r="D71" s="28">
        <f t="shared" si="11"/>
        <v>42853</v>
      </c>
      <c r="E71" s="28">
        <f t="shared" si="8"/>
        <v>42857</v>
      </c>
      <c r="F71" s="37">
        <f t="shared" si="9"/>
        <v>42858</v>
      </c>
    </row>
    <row r="72" spans="1:6" ht="17.25" customHeight="1">
      <c r="A72" s="58" t="str">
        <f>A70</f>
        <v>EASTER EXPRESS</v>
      </c>
      <c r="B72" s="62">
        <f>B70+1</f>
        <v>1717</v>
      </c>
      <c r="C72" s="55" t="s">
        <v>10</v>
      </c>
      <c r="D72" s="60">
        <f t="shared" si="11"/>
        <v>42856</v>
      </c>
      <c r="E72" s="60">
        <f t="shared" si="8"/>
        <v>42860</v>
      </c>
      <c r="F72" s="29"/>
    </row>
    <row r="73" spans="1:6" ht="17.25" customHeight="1" thickBot="1">
      <c r="A73" s="74" t="str">
        <f>A22</f>
        <v>HANSA SIEGBURG</v>
      </c>
      <c r="B73" s="64">
        <f>B22</f>
        <v>1719</v>
      </c>
      <c r="C73" s="65" t="s">
        <v>10</v>
      </c>
      <c r="D73" s="17">
        <f t="shared" si="11"/>
        <v>42860</v>
      </c>
      <c r="E73" s="17">
        <f t="shared" si="8"/>
        <v>42864</v>
      </c>
      <c r="F73" s="18">
        <f t="shared" si="9"/>
        <v>42865</v>
      </c>
    </row>
    <row r="74" spans="1:7" s="2" customFormat="1" ht="17.25" customHeight="1" thickBot="1">
      <c r="A74" s="286" t="s">
        <v>29</v>
      </c>
      <c r="B74" s="287"/>
      <c r="C74" s="287"/>
      <c r="D74" s="287"/>
      <c r="E74" s="287"/>
      <c r="F74" s="275"/>
      <c r="G74" s="75"/>
    </row>
    <row r="75" spans="1:6" ht="18.75" customHeight="1" thickBot="1">
      <c r="A75" s="30" t="s">
        <v>30</v>
      </c>
      <c r="B75" s="260" t="s">
        <v>26</v>
      </c>
      <c r="C75" s="285"/>
      <c r="D75" s="76" t="s">
        <v>31</v>
      </c>
      <c r="E75" s="31" t="s">
        <v>5</v>
      </c>
      <c r="F75" s="32" t="s">
        <v>32</v>
      </c>
    </row>
    <row r="76" spans="1:6" ht="14.25" customHeight="1">
      <c r="A76" s="73" t="s">
        <v>33</v>
      </c>
      <c r="B76" s="77">
        <f>B5</f>
        <v>1710</v>
      </c>
      <c r="C76" s="78" t="s">
        <v>10</v>
      </c>
      <c r="D76" s="28">
        <f>D5+1</f>
        <v>42802</v>
      </c>
      <c r="E76" s="79">
        <f aca="true" t="shared" si="12" ref="E76:E83">D76+2</f>
        <v>42804</v>
      </c>
      <c r="F76" s="29">
        <f>E76+1</f>
        <v>42805</v>
      </c>
    </row>
    <row r="77" spans="1:6" ht="14.25" customHeight="1">
      <c r="A77" s="73" t="str">
        <f>A56</f>
        <v>EASTER EXPRESS</v>
      </c>
      <c r="B77" s="25">
        <v>1709</v>
      </c>
      <c r="C77" s="26" t="s">
        <v>10</v>
      </c>
      <c r="D77" s="28">
        <f>D76</f>
        <v>42802</v>
      </c>
      <c r="E77" s="79">
        <f t="shared" si="12"/>
        <v>42804</v>
      </c>
      <c r="F77" s="29"/>
    </row>
    <row r="78" spans="1:6" ht="14.25" customHeight="1" hidden="1">
      <c r="A78" s="73" t="s">
        <v>34</v>
      </c>
      <c r="B78" s="80" t="s">
        <v>35</v>
      </c>
      <c r="C78" s="81"/>
      <c r="D78" s="82">
        <f>D77+2</f>
        <v>42804</v>
      </c>
      <c r="E78" s="79">
        <f t="shared" si="12"/>
        <v>42806</v>
      </c>
      <c r="F78" s="29"/>
    </row>
    <row r="79" spans="1:6" ht="14.25" customHeight="1" hidden="1">
      <c r="A79" s="83" t="str">
        <f>A182</f>
        <v>TAI PING</v>
      </c>
      <c r="B79" s="84">
        <f>B182</f>
        <v>8710</v>
      </c>
      <c r="C79" s="26" t="s">
        <v>10</v>
      </c>
      <c r="D79" s="28">
        <f>D182+1</f>
        <v>42805</v>
      </c>
      <c r="E79" s="79">
        <f t="shared" si="12"/>
        <v>42807</v>
      </c>
      <c r="F79" s="85"/>
    </row>
    <row r="80" spans="1:6" ht="14.25" customHeight="1">
      <c r="A80" s="86" t="s">
        <v>134</v>
      </c>
      <c r="B80" s="87">
        <v>1710</v>
      </c>
      <c r="C80" s="26" t="s">
        <v>10</v>
      </c>
      <c r="D80" s="28">
        <f>D79+1</f>
        <v>42806</v>
      </c>
      <c r="E80" s="79">
        <f t="shared" si="12"/>
        <v>42808</v>
      </c>
      <c r="F80" s="85"/>
    </row>
    <row r="81" spans="1:6" ht="14.25" customHeight="1">
      <c r="A81" s="86" t="s">
        <v>37</v>
      </c>
      <c r="B81" s="87">
        <v>1096</v>
      </c>
      <c r="C81" s="26" t="s">
        <v>10</v>
      </c>
      <c r="D81" s="28">
        <f>D76+5</f>
        <v>42807</v>
      </c>
      <c r="E81" s="79">
        <f>D81+2</f>
        <v>42809</v>
      </c>
      <c r="F81" s="88">
        <f>E81+2</f>
        <v>42811</v>
      </c>
    </row>
    <row r="82" spans="1:6" ht="14.25" customHeight="1" thickBot="1">
      <c r="A82" s="86" t="s">
        <v>38</v>
      </c>
      <c r="B82" s="87">
        <v>121</v>
      </c>
      <c r="C82" s="26" t="s">
        <v>39</v>
      </c>
      <c r="D82" s="28">
        <f>D81</f>
        <v>42807</v>
      </c>
      <c r="E82" s="79">
        <f t="shared" si="12"/>
        <v>42809</v>
      </c>
      <c r="F82" s="29">
        <f>E82+2</f>
        <v>42811</v>
      </c>
    </row>
    <row r="83" spans="1:6" ht="14.25" customHeight="1">
      <c r="A83" s="89" t="str">
        <f>A76</f>
        <v>EASLINE BUSAN</v>
      </c>
      <c r="B83" s="19">
        <f>B7</f>
        <v>1711</v>
      </c>
      <c r="C83" s="10" t="s">
        <v>39</v>
      </c>
      <c r="D83" s="12">
        <f aca="true" t="shared" si="13" ref="D83:D88">D76+7</f>
        <v>42809</v>
      </c>
      <c r="E83" s="90">
        <f t="shared" si="12"/>
        <v>42811</v>
      </c>
      <c r="F83" s="13">
        <f>E83+1</f>
        <v>42812</v>
      </c>
    </row>
    <row r="84" spans="1:6" ht="14.25" customHeight="1">
      <c r="A84" s="73" t="str">
        <f>A58</f>
        <v>EASTER EXPRESS</v>
      </c>
      <c r="B84" s="25">
        <f>B76</f>
        <v>1710</v>
      </c>
      <c r="C84" s="26" t="s">
        <v>39</v>
      </c>
      <c r="D84" s="28">
        <f t="shared" si="13"/>
        <v>42809</v>
      </c>
      <c r="E84" s="79">
        <f>E58</f>
        <v>42811</v>
      </c>
      <c r="F84" s="29"/>
    </row>
    <row r="85" spans="1:6" ht="14.25" customHeight="1" hidden="1">
      <c r="A85" s="73" t="str">
        <f>A78</f>
        <v>CARINA STAR</v>
      </c>
      <c r="B85" s="80" t="s">
        <v>40</v>
      </c>
      <c r="C85" s="81"/>
      <c r="D85" s="28">
        <f t="shared" si="13"/>
        <v>42811</v>
      </c>
      <c r="E85" s="79">
        <f>E78+7</f>
        <v>42813</v>
      </c>
      <c r="F85" s="29"/>
    </row>
    <row r="86" spans="1:6" ht="14.25" customHeight="1" hidden="1">
      <c r="A86" s="73" t="str">
        <f>A79</f>
        <v>TAI PING</v>
      </c>
      <c r="B86" s="25">
        <f>B79+1</f>
        <v>8711</v>
      </c>
      <c r="C86" s="26" t="s">
        <v>39</v>
      </c>
      <c r="D86" s="28">
        <f t="shared" si="13"/>
        <v>42812</v>
      </c>
      <c r="E86" s="79">
        <f>E79+7</f>
        <v>42814</v>
      </c>
      <c r="F86" s="29"/>
    </row>
    <row r="87" spans="1:6" ht="14.25" customHeight="1">
      <c r="A87" s="86" t="s">
        <v>135</v>
      </c>
      <c r="B87" s="87">
        <v>1715</v>
      </c>
      <c r="C87" s="26" t="s">
        <v>39</v>
      </c>
      <c r="D87" s="28">
        <f t="shared" si="13"/>
        <v>42813</v>
      </c>
      <c r="E87" s="79">
        <f>D87+2</f>
        <v>42815</v>
      </c>
      <c r="F87" s="91"/>
    </row>
    <row r="88" spans="1:6" ht="14.25" customHeight="1">
      <c r="A88" s="73" t="s">
        <v>42</v>
      </c>
      <c r="B88" s="25">
        <f>B81+1</f>
        <v>1097</v>
      </c>
      <c r="C88" s="26" t="s">
        <v>39</v>
      </c>
      <c r="D88" s="28">
        <f t="shared" si="13"/>
        <v>42814</v>
      </c>
      <c r="E88" s="79">
        <f>D88+2</f>
        <v>42816</v>
      </c>
      <c r="F88" s="29">
        <f>E88+2</f>
        <v>42818</v>
      </c>
    </row>
    <row r="89" spans="1:6" ht="14.25" customHeight="1" thickBot="1">
      <c r="A89" s="92" t="str">
        <f>A82</f>
        <v>FORTUNE TRADER</v>
      </c>
      <c r="B89" s="15">
        <f>B82+1</f>
        <v>122</v>
      </c>
      <c r="C89" s="16" t="s">
        <v>39</v>
      </c>
      <c r="D89" s="17">
        <f>D87</f>
        <v>42813</v>
      </c>
      <c r="E89" s="93">
        <f>D89+2</f>
        <v>42815</v>
      </c>
      <c r="F89" s="18">
        <f>E89+2</f>
        <v>42817</v>
      </c>
    </row>
    <row r="90" spans="1:6" ht="14.25" customHeight="1">
      <c r="A90" s="73" t="str">
        <f>A83</f>
        <v>EASLINE BUSAN</v>
      </c>
      <c r="B90" s="25">
        <f>B9</f>
        <v>1712</v>
      </c>
      <c r="C90" s="26" t="s">
        <v>39</v>
      </c>
      <c r="D90" s="28">
        <f aca="true" t="shared" si="14" ref="D90:E93">D83+7</f>
        <v>42816</v>
      </c>
      <c r="E90" s="79">
        <f t="shared" si="14"/>
        <v>42818</v>
      </c>
      <c r="F90" s="29">
        <f>E90+1</f>
        <v>42819</v>
      </c>
    </row>
    <row r="91" spans="1:6" ht="14.25" customHeight="1">
      <c r="A91" s="73" t="str">
        <f>A84</f>
        <v>EASTER EXPRESS</v>
      </c>
      <c r="B91" s="25">
        <f>B83</f>
        <v>1711</v>
      </c>
      <c r="C91" s="26" t="s">
        <v>39</v>
      </c>
      <c r="D91" s="28">
        <f t="shared" si="14"/>
        <v>42816</v>
      </c>
      <c r="E91" s="79">
        <f t="shared" si="14"/>
        <v>42818</v>
      </c>
      <c r="F91" s="29"/>
    </row>
    <row r="92" spans="1:6" ht="14.25" customHeight="1" hidden="1">
      <c r="A92" s="73" t="str">
        <f>A85</f>
        <v>CARINA STAR</v>
      </c>
      <c r="B92" s="80" t="s">
        <v>43</v>
      </c>
      <c r="C92" s="81"/>
      <c r="D92" s="28">
        <f t="shared" si="14"/>
        <v>42818</v>
      </c>
      <c r="E92" s="79">
        <f t="shared" si="14"/>
        <v>42820</v>
      </c>
      <c r="F92" s="29"/>
    </row>
    <row r="93" spans="1:6" ht="14.25" customHeight="1" hidden="1">
      <c r="A93" s="73" t="str">
        <f>A79</f>
        <v>TAI PING</v>
      </c>
      <c r="B93" s="25">
        <f>B86+1</f>
        <v>8712</v>
      </c>
      <c r="C93" s="26" t="s">
        <v>39</v>
      </c>
      <c r="D93" s="28">
        <f t="shared" si="14"/>
        <v>42819</v>
      </c>
      <c r="E93" s="79">
        <f t="shared" si="14"/>
        <v>42821</v>
      </c>
      <c r="F93" s="29"/>
    </row>
    <row r="94" spans="1:6" ht="14.25" customHeight="1">
      <c r="A94" s="73" t="str">
        <f>A80</f>
        <v>ISARA BHUM</v>
      </c>
      <c r="B94" s="25">
        <f>B80+2</f>
        <v>1712</v>
      </c>
      <c r="C94" s="26" t="s">
        <v>39</v>
      </c>
      <c r="D94" s="28">
        <f>D90+4</f>
        <v>42820</v>
      </c>
      <c r="E94" s="79">
        <f>E90+4</f>
        <v>42822</v>
      </c>
      <c r="F94" s="94"/>
    </row>
    <row r="95" spans="1:6" ht="14.25" customHeight="1">
      <c r="A95" s="73" t="str">
        <f>A88</f>
        <v>POS YOKOHAMA</v>
      </c>
      <c r="B95" s="25">
        <f>B88+1</f>
        <v>1098</v>
      </c>
      <c r="C95" s="26" t="s">
        <v>39</v>
      </c>
      <c r="D95" s="28">
        <f>D88+7</f>
        <v>42821</v>
      </c>
      <c r="E95" s="79">
        <f>D95+2</f>
        <v>42823</v>
      </c>
      <c r="F95" s="29">
        <f>E95+2</f>
        <v>42825</v>
      </c>
    </row>
    <row r="96" spans="1:6" ht="14.25" customHeight="1" thickBot="1">
      <c r="A96" s="73" t="str">
        <f>A89</f>
        <v>FORTUNE TRADER</v>
      </c>
      <c r="B96" s="25">
        <f>B89+1</f>
        <v>123</v>
      </c>
      <c r="C96" s="26" t="s">
        <v>39</v>
      </c>
      <c r="D96" s="28">
        <f>D94</f>
        <v>42820</v>
      </c>
      <c r="E96" s="79">
        <f>D96+2</f>
        <v>42822</v>
      </c>
      <c r="F96" s="29">
        <f>E96+2</f>
        <v>42824</v>
      </c>
    </row>
    <row r="97" spans="1:6" ht="14.25" customHeight="1">
      <c r="A97" s="8" t="str">
        <f>A90</f>
        <v>EASLINE BUSAN</v>
      </c>
      <c r="B97" s="19">
        <f>B11</f>
        <v>1713</v>
      </c>
      <c r="C97" s="10" t="s">
        <v>39</v>
      </c>
      <c r="D97" s="12">
        <f aca="true" t="shared" si="15" ref="D97:E112">D90+7</f>
        <v>42823</v>
      </c>
      <c r="E97" s="90">
        <f t="shared" si="15"/>
        <v>42825</v>
      </c>
      <c r="F97" s="13">
        <f>E97+1</f>
        <v>42826</v>
      </c>
    </row>
    <row r="98" spans="1:6" ht="14.25" customHeight="1">
      <c r="A98" s="73" t="str">
        <f>A91</f>
        <v>EASTER EXPRESS</v>
      </c>
      <c r="B98" s="95">
        <f>B90</f>
        <v>1712</v>
      </c>
      <c r="C98" s="96" t="s">
        <v>39</v>
      </c>
      <c r="D98" s="97">
        <f t="shared" si="15"/>
        <v>42823</v>
      </c>
      <c r="E98" s="98">
        <f t="shared" si="15"/>
        <v>42825</v>
      </c>
      <c r="F98" s="29"/>
    </row>
    <row r="99" spans="1:6" ht="14.25" customHeight="1" hidden="1">
      <c r="A99" s="73" t="str">
        <f>A92</f>
        <v>CARINA STAR</v>
      </c>
      <c r="B99" s="80" t="s">
        <v>44</v>
      </c>
      <c r="C99" s="81"/>
      <c r="D99" s="97">
        <f t="shared" si="15"/>
        <v>42825</v>
      </c>
      <c r="E99" s="98">
        <f t="shared" si="15"/>
        <v>42827</v>
      </c>
      <c r="F99" s="29"/>
    </row>
    <row r="100" spans="1:6" ht="14.25" customHeight="1" hidden="1">
      <c r="A100" s="73" t="str">
        <f>A79</f>
        <v>TAI PING</v>
      </c>
      <c r="B100" s="95">
        <f>B93+1</f>
        <v>8713</v>
      </c>
      <c r="C100" s="96" t="s">
        <v>39</v>
      </c>
      <c r="D100" s="97">
        <f t="shared" si="15"/>
        <v>42826</v>
      </c>
      <c r="E100" s="98">
        <f t="shared" si="15"/>
        <v>42828</v>
      </c>
      <c r="F100" s="29"/>
    </row>
    <row r="101" spans="1:6" ht="14.25" customHeight="1">
      <c r="A101" s="73" t="str">
        <f>A87</f>
        <v>SITC SHENZHENG</v>
      </c>
      <c r="B101" s="25">
        <f>B87+2</f>
        <v>1717</v>
      </c>
      <c r="C101" s="26" t="s">
        <v>39</v>
      </c>
      <c r="D101" s="97">
        <f t="shared" si="15"/>
        <v>42827</v>
      </c>
      <c r="E101" s="98">
        <f t="shared" si="15"/>
        <v>42829</v>
      </c>
      <c r="F101" s="94"/>
    </row>
    <row r="102" spans="1:6" ht="14.25" customHeight="1">
      <c r="A102" s="73" t="str">
        <f>A95</f>
        <v>POS YOKOHAMA</v>
      </c>
      <c r="B102" s="25">
        <f>B95+1</f>
        <v>1099</v>
      </c>
      <c r="C102" s="26" t="s">
        <v>39</v>
      </c>
      <c r="D102" s="97">
        <f t="shared" si="15"/>
        <v>42828</v>
      </c>
      <c r="E102" s="98">
        <f>D102+2</f>
        <v>42830</v>
      </c>
      <c r="F102" s="29">
        <f>E102+2</f>
        <v>42832</v>
      </c>
    </row>
    <row r="103" spans="1:6" ht="14.25" customHeight="1" thickBot="1">
      <c r="A103" s="92" t="str">
        <f>A96</f>
        <v>FORTUNE TRADER</v>
      </c>
      <c r="B103" s="15">
        <f>B96+1</f>
        <v>124</v>
      </c>
      <c r="C103" s="16" t="s">
        <v>39</v>
      </c>
      <c r="D103" s="99">
        <f t="shared" si="15"/>
        <v>42827</v>
      </c>
      <c r="E103" s="100">
        <f t="shared" si="15"/>
        <v>42829</v>
      </c>
      <c r="F103" s="18">
        <f>E103+2</f>
        <v>42831</v>
      </c>
    </row>
    <row r="104" spans="1:6" ht="14.25" customHeight="1">
      <c r="A104" s="8" t="str">
        <f>A97</f>
        <v>EASLINE BUSAN</v>
      </c>
      <c r="B104" s="19">
        <f>B13</f>
        <v>1714</v>
      </c>
      <c r="C104" s="10" t="s">
        <v>39</v>
      </c>
      <c r="D104" s="12">
        <f t="shared" si="15"/>
        <v>42830</v>
      </c>
      <c r="E104" s="90">
        <f t="shared" si="15"/>
        <v>42832</v>
      </c>
      <c r="F104" s="13">
        <f>E104+1</f>
        <v>42833</v>
      </c>
    </row>
    <row r="105" spans="1:6" ht="14.25" customHeight="1">
      <c r="A105" s="73" t="str">
        <f>A98</f>
        <v>EASTER EXPRESS</v>
      </c>
      <c r="B105" s="95">
        <f>B97</f>
        <v>1713</v>
      </c>
      <c r="C105" s="96" t="s">
        <v>39</v>
      </c>
      <c r="D105" s="97">
        <f t="shared" si="15"/>
        <v>42830</v>
      </c>
      <c r="E105" s="98">
        <f t="shared" si="15"/>
        <v>42832</v>
      </c>
      <c r="F105" s="29"/>
    </row>
    <row r="106" spans="1:6" ht="14.25" customHeight="1" hidden="1">
      <c r="A106" s="73" t="str">
        <f>A99</f>
        <v>CARINA STAR</v>
      </c>
      <c r="B106" s="80" t="s">
        <v>45</v>
      </c>
      <c r="C106" s="81"/>
      <c r="D106" s="97">
        <f t="shared" si="15"/>
        <v>42832</v>
      </c>
      <c r="E106" s="98">
        <f t="shared" si="15"/>
        <v>42834</v>
      </c>
      <c r="F106" s="29"/>
    </row>
    <row r="107" spans="1:6" ht="14.25" customHeight="1" hidden="1">
      <c r="A107" s="73" t="str">
        <f>A86</f>
        <v>TAI PING</v>
      </c>
      <c r="B107" s="95">
        <f>B100+1</f>
        <v>8714</v>
      </c>
      <c r="C107" s="96" t="s">
        <v>39</v>
      </c>
      <c r="D107" s="97">
        <f t="shared" si="15"/>
        <v>42833</v>
      </c>
      <c r="E107" s="98">
        <f t="shared" si="15"/>
        <v>42835</v>
      </c>
      <c r="F107" s="29"/>
    </row>
    <row r="108" spans="1:6" ht="14.25" customHeight="1">
      <c r="A108" s="73" t="str">
        <f>A94</f>
        <v>ISARA BHUM</v>
      </c>
      <c r="B108" s="25">
        <f>B94+2</f>
        <v>1714</v>
      </c>
      <c r="C108" s="26" t="s">
        <v>39</v>
      </c>
      <c r="D108" s="97">
        <f t="shared" si="15"/>
        <v>42834</v>
      </c>
      <c r="E108" s="98">
        <f t="shared" si="15"/>
        <v>42836</v>
      </c>
      <c r="F108" s="85"/>
    </row>
    <row r="109" spans="1:6" ht="14.25" customHeight="1">
      <c r="A109" s="73" t="str">
        <f>A102</f>
        <v>POS YOKOHAMA</v>
      </c>
      <c r="B109" s="25">
        <f>B102+1</f>
        <v>1100</v>
      </c>
      <c r="C109" s="26" t="s">
        <v>39</v>
      </c>
      <c r="D109" s="97">
        <f t="shared" si="15"/>
        <v>42835</v>
      </c>
      <c r="E109" s="98">
        <f>D109+2</f>
        <v>42837</v>
      </c>
      <c r="F109" s="29">
        <f>E109+2</f>
        <v>42839</v>
      </c>
    </row>
    <row r="110" spans="1:6" ht="14.25" customHeight="1" thickBot="1">
      <c r="A110" s="92" t="str">
        <f>A103</f>
        <v>FORTUNE TRADER</v>
      </c>
      <c r="B110" s="15">
        <f>B103+1</f>
        <v>125</v>
      </c>
      <c r="C110" s="16" t="s">
        <v>39</v>
      </c>
      <c r="D110" s="99">
        <f t="shared" si="15"/>
        <v>42834</v>
      </c>
      <c r="E110" s="100">
        <f t="shared" si="15"/>
        <v>42836</v>
      </c>
      <c r="F110" s="18">
        <f>E110+2</f>
        <v>42838</v>
      </c>
    </row>
    <row r="111" spans="1:6" ht="14.25" customHeight="1">
      <c r="A111" s="8" t="str">
        <f>A104</f>
        <v>EASLINE BUSAN</v>
      </c>
      <c r="B111" s="19">
        <f>B15</f>
        <v>1715</v>
      </c>
      <c r="C111" s="10" t="s">
        <v>39</v>
      </c>
      <c r="D111" s="12">
        <f t="shared" si="15"/>
        <v>42837</v>
      </c>
      <c r="E111" s="90">
        <f t="shared" si="15"/>
        <v>42839</v>
      </c>
      <c r="F111" s="13">
        <f>E111+1</f>
        <v>42840</v>
      </c>
    </row>
    <row r="112" spans="1:6" ht="14.25" customHeight="1">
      <c r="A112" s="73" t="str">
        <f>A105</f>
        <v>EASTER EXPRESS</v>
      </c>
      <c r="B112" s="95">
        <f>B104</f>
        <v>1714</v>
      </c>
      <c r="C112" s="96" t="s">
        <v>39</v>
      </c>
      <c r="D112" s="97">
        <f t="shared" si="15"/>
        <v>42837</v>
      </c>
      <c r="E112" s="98">
        <f t="shared" si="15"/>
        <v>42839</v>
      </c>
      <c r="F112" s="29"/>
    </row>
    <row r="113" spans="1:6" ht="14.25" customHeight="1" hidden="1">
      <c r="A113" s="73" t="str">
        <f>A106</f>
        <v>CARINA STAR</v>
      </c>
      <c r="B113" s="25" t="s">
        <v>46</v>
      </c>
      <c r="C113" s="26"/>
      <c r="D113" s="97">
        <f aca="true" t="shared" si="16" ref="D113:E128">D106+7</f>
        <v>42839</v>
      </c>
      <c r="E113" s="98">
        <f t="shared" si="16"/>
        <v>42841</v>
      </c>
      <c r="F113" s="29"/>
    </row>
    <row r="114" spans="1:6" ht="14.25" customHeight="1" hidden="1">
      <c r="A114" s="73" t="str">
        <f>A93</f>
        <v>TAI PING</v>
      </c>
      <c r="B114" s="95">
        <f>B107+1</f>
        <v>8715</v>
      </c>
      <c r="C114" s="96" t="s">
        <v>39</v>
      </c>
      <c r="D114" s="97">
        <f t="shared" si="16"/>
        <v>42840</v>
      </c>
      <c r="E114" s="98">
        <f t="shared" si="16"/>
        <v>42842</v>
      </c>
      <c r="F114" s="29"/>
    </row>
    <row r="115" spans="1:6" ht="14.25" customHeight="1">
      <c r="A115" s="73" t="str">
        <f>A101</f>
        <v>SITC SHENZHENG</v>
      </c>
      <c r="B115" s="25">
        <f>B101+2</f>
        <v>1719</v>
      </c>
      <c r="C115" s="26" t="s">
        <v>39</v>
      </c>
      <c r="D115" s="97">
        <f t="shared" si="16"/>
        <v>42841</v>
      </c>
      <c r="E115" s="98">
        <f t="shared" si="16"/>
        <v>42843</v>
      </c>
      <c r="F115" s="85"/>
    </row>
    <row r="116" spans="1:6" ht="14.25" customHeight="1">
      <c r="A116" s="73" t="str">
        <f>A109</f>
        <v>POS YOKOHAMA</v>
      </c>
      <c r="B116" s="25">
        <f>B109+1</f>
        <v>1101</v>
      </c>
      <c r="C116" s="26" t="s">
        <v>39</v>
      </c>
      <c r="D116" s="97">
        <f t="shared" si="16"/>
        <v>42842</v>
      </c>
      <c r="E116" s="98">
        <f>D116+2</f>
        <v>42844</v>
      </c>
      <c r="F116" s="29">
        <f>E116+2</f>
        <v>42846</v>
      </c>
    </row>
    <row r="117" spans="1:6" ht="14.25" customHeight="1" thickBot="1">
      <c r="A117" s="92" t="str">
        <f>A110</f>
        <v>FORTUNE TRADER</v>
      </c>
      <c r="B117" s="15">
        <f>B110+1</f>
        <v>126</v>
      </c>
      <c r="C117" s="16" t="s">
        <v>39</v>
      </c>
      <c r="D117" s="99">
        <f t="shared" si="16"/>
        <v>42841</v>
      </c>
      <c r="E117" s="100">
        <f t="shared" si="16"/>
        <v>42843</v>
      </c>
      <c r="F117" s="18">
        <f>E117+2</f>
        <v>42845</v>
      </c>
    </row>
    <row r="118" spans="1:6" ht="14.25" customHeight="1">
      <c r="A118" s="8" t="str">
        <f>A111</f>
        <v>EASLINE BUSAN</v>
      </c>
      <c r="B118" s="19">
        <f>B17</f>
        <v>1716</v>
      </c>
      <c r="C118" s="10" t="s">
        <v>39</v>
      </c>
      <c r="D118" s="12">
        <f t="shared" si="16"/>
        <v>42844</v>
      </c>
      <c r="E118" s="90">
        <f t="shared" si="16"/>
        <v>42846</v>
      </c>
      <c r="F118" s="13">
        <f>E118+1</f>
        <v>42847</v>
      </c>
    </row>
    <row r="119" spans="1:6" ht="14.25" customHeight="1">
      <c r="A119" s="73" t="str">
        <f>A112</f>
        <v>EASTER EXPRESS</v>
      </c>
      <c r="B119" s="95">
        <f>B111</f>
        <v>1715</v>
      </c>
      <c r="C119" s="96" t="s">
        <v>39</v>
      </c>
      <c r="D119" s="97">
        <f t="shared" si="16"/>
        <v>42844</v>
      </c>
      <c r="E119" s="98">
        <f t="shared" si="16"/>
        <v>42846</v>
      </c>
      <c r="F119" s="29"/>
    </row>
    <row r="120" spans="1:6" ht="14.25" customHeight="1" hidden="1">
      <c r="A120" s="73" t="str">
        <f>A113</f>
        <v>CARINA STAR</v>
      </c>
      <c r="B120" s="25" t="s">
        <v>47</v>
      </c>
      <c r="C120" s="26"/>
      <c r="D120" s="97">
        <f t="shared" si="16"/>
        <v>42846</v>
      </c>
      <c r="E120" s="98">
        <f t="shared" si="16"/>
        <v>42848</v>
      </c>
      <c r="F120" s="29"/>
    </row>
    <row r="121" spans="1:6" ht="14.25" customHeight="1" hidden="1">
      <c r="A121" s="73" t="str">
        <f>A100</f>
        <v>TAI PING</v>
      </c>
      <c r="B121" s="95">
        <f>B114+1</f>
        <v>8716</v>
      </c>
      <c r="C121" s="96" t="s">
        <v>39</v>
      </c>
      <c r="D121" s="97">
        <f t="shared" si="16"/>
        <v>42847</v>
      </c>
      <c r="E121" s="98">
        <f t="shared" si="16"/>
        <v>42849</v>
      </c>
      <c r="F121" s="29"/>
    </row>
    <row r="122" spans="1:6" ht="14.25" customHeight="1">
      <c r="A122" s="73" t="str">
        <f>A108</f>
        <v>ISARA BHUM</v>
      </c>
      <c r="B122" s="25">
        <f>B108+2</f>
        <v>1716</v>
      </c>
      <c r="C122" s="26" t="s">
        <v>39</v>
      </c>
      <c r="D122" s="97">
        <f t="shared" si="16"/>
        <v>42848</v>
      </c>
      <c r="E122" s="98">
        <f t="shared" si="16"/>
        <v>42850</v>
      </c>
      <c r="F122" s="85"/>
    </row>
    <row r="123" spans="1:6" ht="14.25" customHeight="1">
      <c r="A123" s="73" t="str">
        <f>A116</f>
        <v>POS YOKOHAMA</v>
      </c>
      <c r="B123" s="25">
        <f>B116+1</f>
        <v>1102</v>
      </c>
      <c r="C123" s="26" t="s">
        <v>39</v>
      </c>
      <c r="D123" s="97">
        <f t="shared" si="16"/>
        <v>42849</v>
      </c>
      <c r="E123" s="98">
        <f>D123+2</f>
        <v>42851</v>
      </c>
      <c r="F123" s="29">
        <f>E123+2</f>
        <v>42853</v>
      </c>
    </row>
    <row r="124" spans="1:6" ht="14.25" customHeight="1" thickBot="1">
      <c r="A124" s="92" t="str">
        <f>A117</f>
        <v>FORTUNE TRADER</v>
      </c>
      <c r="B124" s="15">
        <f>B117+1</f>
        <v>127</v>
      </c>
      <c r="C124" s="16" t="s">
        <v>39</v>
      </c>
      <c r="D124" s="99">
        <f t="shared" si="16"/>
        <v>42848</v>
      </c>
      <c r="E124" s="100">
        <f t="shared" si="16"/>
        <v>42850</v>
      </c>
      <c r="F124" s="18">
        <f>E124+2</f>
        <v>42852</v>
      </c>
    </row>
    <row r="125" spans="1:6" ht="14.25" customHeight="1">
      <c r="A125" s="8" t="str">
        <f>A118</f>
        <v>EASLINE BUSAN</v>
      </c>
      <c r="B125" s="19">
        <f>B19</f>
        <v>1717</v>
      </c>
      <c r="C125" s="10" t="s">
        <v>39</v>
      </c>
      <c r="D125" s="12">
        <f t="shared" si="16"/>
        <v>42851</v>
      </c>
      <c r="E125" s="90">
        <f t="shared" si="16"/>
        <v>42853</v>
      </c>
      <c r="F125" s="13">
        <f>E125+1</f>
        <v>42854</v>
      </c>
    </row>
    <row r="126" spans="1:6" ht="14.25" customHeight="1">
      <c r="A126" s="73" t="str">
        <f>A119</f>
        <v>EASTER EXPRESS</v>
      </c>
      <c r="B126" s="95">
        <f>B118</f>
        <v>1716</v>
      </c>
      <c r="C126" s="96" t="s">
        <v>39</v>
      </c>
      <c r="D126" s="97">
        <f t="shared" si="16"/>
        <v>42851</v>
      </c>
      <c r="E126" s="98">
        <f t="shared" si="16"/>
        <v>42853</v>
      </c>
      <c r="F126" s="29"/>
    </row>
    <row r="127" spans="1:6" ht="14.25" customHeight="1" hidden="1">
      <c r="A127" s="73" t="str">
        <f>A120</f>
        <v>CARINA STAR</v>
      </c>
      <c r="B127" s="25" t="s">
        <v>48</v>
      </c>
      <c r="C127" s="26"/>
      <c r="D127" s="97">
        <f t="shared" si="16"/>
        <v>42853</v>
      </c>
      <c r="E127" s="98">
        <f t="shared" si="16"/>
        <v>42855</v>
      </c>
      <c r="F127" s="29"/>
    </row>
    <row r="128" spans="1:6" ht="14.25" customHeight="1" hidden="1">
      <c r="A128" s="73" t="str">
        <f>A107</f>
        <v>TAI PING</v>
      </c>
      <c r="B128" s="95">
        <f>B121+1</f>
        <v>8717</v>
      </c>
      <c r="C128" s="96" t="s">
        <v>39</v>
      </c>
      <c r="D128" s="97">
        <f t="shared" si="16"/>
        <v>42854</v>
      </c>
      <c r="E128" s="98">
        <f t="shared" si="16"/>
        <v>42856</v>
      </c>
      <c r="F128" s="29"/>
    </row>
    <row r="129" spans="1:6" ht="14.25" customHeight="1">
      <c r="A129" s="73" t="str">
        <f>A115</f>
        <v>SITC SHENZHENG</v>
      </c>
      <c r="B129" s="25">
        <f>B115+2</f>
        <v>1721</v>
      </c>
      <c r="C129" s="26" t="s">
        <v>39</v>
      </c>
      <c r="D129" s="97">
        <f aca="true" t="shared" si="17" ref="D129:E136">D122+7</f>
        <v>42855</v>
      </c>
      <c r="E129" s="98">
        <f t="shared" si="17"/>
        <v>42857</v>
      </c>
      <c r="F129" s="85"/>
    </row>
    <row r="130" spans="1:6" ht="14.25" customHeight="1">
      <c r="A130" s="73" t="str">
        <f>A123</f>
        <v>POS YOKOHAMA</v>
      </c>
      <c r="B130" s="25">
        <f>B123+1</f>
        <v>1103</v>
      </c>
      <c r="C130" s="26" t="s">
        <v>39</v>
      </c>
      <c r="D130" s="97">
        <f t="shared" si="17"/>
        <v>42856</v>
      </c>
      <c r="E130" s="98">
        <f>D130+2</f>
        <v>42858</v>
      </c>
      <c r="F130" s="29">
        <f>E130+2</f>
        <v>42860</v>
      </c>
    </row>
    <row r="131" spans="1:6" ht="14.25" customHeight="1" thickBot="1">
      <c r="A131" s="92" t="str">
        <f>A124</f>
        <v>FORTUNE TRADER</v>
      </c>
      <c r="B131" s="15">
        <f>B124+1</f>
        <v>128</v>
      </c>
      <c r="C131" s="16" t="s">
        <v>39</v>
      </c>
      <c r="D131" s="99">
        <f t="shared" si="17"/>
        <v>42855</v>
      </c>
      <c r="E131" s="100">
        <f t="shared" si="17"/>
        <v>42857</v>
      </c>
      <c r="F131" s="18">
        <f>E131+2</f>
        <v>42859</v>
      </c>
    </row>
    <row r="132" spans="1:6" ht="14.25" customHeight="1">
      <c r="A132" s="8" t="str">
        <f>A125</f>
        <v>EASLINE BUSAN</v>
      </c>
      <c r="B132" s="19">
        <f>B21</f>
        <v>1718</v>
      </c>
      <c r="C132" s="10" t="s">
        <v>39</v>
      </c>
      <c r="D132" s="12">
        <f t="shared" si="17"/>
        <v>42858</v>
      </c>
      <c r="E132" s="90">
        <f t="shared" si="17"/>
        <v>42860</v>
      </c>
      <c r="F132" s="13">
        <f>E132+1</f>
        <v>42861</v>
      </c>
    </row>
    <row r="133" spans="1:6" ht="14.25" customHeight="1">
      <c r="A133" s="73" t="str">
        <f>A126</f>
        <v>EASTER EXPRESS</v>
      </c>
      <c r="B133" s="95">
        <f>B125</f>
        <v>1717</v>
      </c>
      <c r="C133" s="96" t="s">
        <v>39</v>
      </c>
      <c r="D133" s="97">
        <f t="shared" si="17"/>
        <v>42858</v>
      </c>
      <c r="E133" s="98">
        <f t="shared" si="17"/>
        <v>42860</v>
      </c>
      <c r="F133" s="29"/>
    </row>
    <row r="134" spans="1:6" ht="14.25" customHeight="1" hidden="1">
      <c r="A134" s="73" t="str">
        <f>A127</f>
        <v>CARINA STAR</v>
      </c>
      <c r="B134" s="25" t="s">
        <v>49</v>
      </c>
      <c r="C134" s="26"/>
      <c r="D134" s="97">
        <f t="shared" si="17"/>
        <v>42860</v>
      </c>
      <c r="E134" s="98">
        <f t="shared" si="17"/>
        <v>42862</v>
      </c>
      <c r="F134" s="29"/>
    </row>
    <row r="135" spans="1:6" ht="14.25" customHeight="1" hidden="1">
      <c r="A135" s="73" t="str">
        <f>A114</f>
        <v>TAI PING</v>
      </c>
      <c r="B135" s="95">
        <f>B128+1</f>
        <v>8718</v>
      </c>
      <c r="C135" s="96" t="s">
        <v>39</v>
      </c>
      <c r="D135" s="97">
        <f t="shared" si="17"/>
        <v>42861</v>
      </c>
      <c r="E135" s="98">
        <f t="shared" si="17"/>
        <v>42863</v>
      </c>
      <c r="F135" s="29"/>
    </row>
    <row r="136" spans="1:6" ht="14.25" customHeight="1">
      <c r="A136" s="73" t="str">
        <f>A122</f>
        <v>ISARA BHUM</v>
      </c>
      <c r="B136" s="25">
        <f>B122+2</f>
        <v>1718</v>
      </c>
      <c r="C136" s="26" t="s">
        <v>39</v>
      </c>
      <c r="D136" s="97">
        <f t="shared" si="17"/>
        <v>42862</v>
      </c>
      <c r="E136" s="98">
        <f t="shared" si="17"/>
        <v>42864</v>
      </c>
      <c r="F136" s="85"/>
    </row>
    <row r="137" spans="1:6" ht="14.25" customHeight="1">
      <c r="A137" s="73" t="str">
        <f>A130</f>
        <v>POS YOKOHAMA</v>
      </c>
      <c r="B137" s="25">
        <f>B130+1</f>
        <v>1104</v>
      </c>
      <c r="C137" s="26" t="s">
        <v>39</v>
      </c>
      <c r="D137" s="97">
        <f>D130+7</f>
        <v>42863</v>
      </c>
      <c r="E137" s="98">
        <f>D137+2</f>
        <v>42865</v>
      </c>
      <c r="F137" s="29">
        <f>E137+2</f>
        <v>42867</v>
      </c>
    </row>
    <row r="138" spans="1:6" ht="14.25" customHeight="1" thickBot="1">
      <c r="A138" s="92" t="str">
        <f>A131</f>
        <v>FORTUNE TRADER</v>
      </c>
      <c r="B138" s="15">
        <f>B131+1</f>
        <v>129</v>
      </c>
      <c r="C138" s="16" t="s">
        <v>39</v>
      </c>
      <c r="D138" s="99">
        <f>D131+7</f>
        <v>42862</v>
      </c>
      <c r="E138" s="100">
        <f>E131+7</f>
        <v>42864</v>
      </c>
      <c r="F138" s="18">
        <f>E138+2</f>
        <v>42866</v>
      </c>
    </row>
    <row r="139" spans="1:6" ht="19.5" customHeight="1" thickBot="1">
      <c r="A139" s="280" t="s">
        <v>50</v>
      </c>
      <c r="B139" s="281"/>
      <c r="C139" s="281"/>
      <c r="D139" s="281"/>
      <c r="E139" s="281"/>
      <c r="F139" s="282"/>
    </row>
    <row r="140" spans="1:6" ht="20.25" customHeight="1" thickBot="1">
      <c r="A140" s="30" t="s">
        <v>30</v>
      </c>
      <c r="B140" s="260" t="s">
        <v>26</v>
      </c>
      <c r="C140" s="261"/>
      <c r="D140" s="31" t="s">
        <v>31</v>
      </c>
      <c r="E140" s="76" t="s">
        <v>51</v>
      </c>
      <c r="F140" s="101" t="s">
        <v>31</v>
      </c>
    </row>
    <row r="141" spans="1:6" ht="15" customHeight="1">
      <c r="A141" s="24" t="s">
        <v>52</v>
      </c>
      <c r="B141" s="189">
        <v>1332</v>
      </c>
      <c r="C141" s="26" t="s">
        <v>10</v>
      </c>
      <c r="D141" s="79">
        <f>D76+1</f>
        <v>42803</v>
      </c>
      <c r="E141" s="28">
        <f aca="true" t="shared" si="18" ref="E141:F156">D141+1</f>
        <v>42804</v>
      </c>
      <c r="F141" s="102">
        <f t="shared" si="18"/>
        <v>42805</v>
      </c>
    </row>
    <row r="142" spans="1:6" ht="15" customHeight="1" thickBot="1">
      <c r="A142" s="14" t="str">
        <f aca="true" t="shared" si="19" ref="A142:A158">A141</f>
        <v>Reverence</v>
      </c>
      <c r="B142" s="190">
        <f>B141+1</f>
        <v>1333</v>
      </c>
      <c r="C142" s="16" t="s">
        <v>10</v>
      </c>
      <c r="D142" s="93">
        <f>D141+3</f>
        <v>42806</v>
      </c>
      <c r="E142" s="17">
        <f t="shared" si="18"/>
        <v>42807</v>
      </c>
      <c r="F142" s="103">
        <f t="shared" si="18"/>
        <v>42808</v>
      </c>
    </row>
    <row r="143" spans="1:6" ht="15" customHeight="1">
      <c r="A143" s="24" t="str">
        <f t="shared" si="19"/>
        <v>Reverence</v>
      </c>
      <c r="B143" s="192">
        <f aca="true" t="shared" si="20" ref="B143:B158">B142+1</f>
        <v>1334</v>
      </c>
      <c r="C143" s="26" t="s">
        <v>10</v>
      </c>
      <c r="D143" s="79">
        <f>D141+7</f>
        <v>42810</v>
      </c>
      <c r="E143" s="28">
        <f t="shared" si="18"/>
        <v>42811</v>
      </c>
      <c r="F143" s="102">
        <f t="shared" si="18"/>
        <v>42812</v>
      </c>
    </row>
    <row r="144" spans="1:6" ht="15" customHeight="1" thickBot="1">
      <c r="A144" s="24" t="str">
        <f t="shared" si="19"/>
        <v>Reverence</v>
      </c>
      <c r="B144" s="190">
        <f t="shared" si="20"/>
        <v>1335</v>
      </c>
      <c r="C144" s="16" t="s">
        <v>10</v>
      </c>
      <c r="D144" s="79">
        <f>D142+7</f>
        <v>42813</v>
      </c>
      <c r="E144" s="28">
        <f t="shared" si="18"/>
        <v>42814</v>
      </c>
      <c r="F144" s="102">
        <f t="shared" si="18"/>
        <v>42815</v>
      </c>
    </row>
    <row r="145" spans="1:6" ht="15" customHeight="1">
      <c r="A145" s="8" t="str">
        <f t="shared" si="19"/>
        <v>Reverence</v>
      </c>
      <c r="B145" s="192">
        <f t="shared" si="20"/>
        <v>1336</v>
      </c>
      <c r="C145" s="10" t="s">
        <v>10</v>
      </c>
      <c r="D145" s="90">
        <f>D144+4</f>
        <v>42817</v>
      </c>
      <c r="E145" s="12">
        <f t="shared" si="18"/>
        <v>42818</v>
      </c>
      <c r="F145" s="104">
        <f t="shared" si="18"/>
        <v>42819</v>
      </c>
    </row>
    <row r="146" spans="1:6" ht="15" customHeight="1" thickBot="1">
      <c r="A146" s="14" t="str">
        <f t="shared" si="19"/>
        <v>Reverence</v>
      </c>
      <c r="B146" s="190">
        <f t="shared" si="20"/>
        <v>1337</v>
      </c>
      <c r="C146" s="16" t="s">
        <v>10</v>
      </c>
      <c r="D146" s="93">
        <f aca="true" t="shared" si="21" ref="D146:D152">D144+7</f>
        <v>42820</v>
      </c>
      <c r="E146" s="17">
        <f t="shared" si="18"/>
        <v>42821</v>
      </c>
      <c r="F146" s="103">
        <f t="shared" si="18"/>
        <v>42822</v>
      </c>
    </row>
    <row r="147" spans="1:7" ht="15" customHeight="1">
      <c r="A147" s="24" t="str">
        <f t="shared" si="19"/>
        <v>Reverence</v>
      </c>
      <c r="B147" s="192">
        <f t="shared" si="20"/>
        <v>1338</v>
      </c>
      <c r="C147" s="10" t="s">
        <v>10</v>
      </c>
      <c r="D147" s="79">
        <f t="shared" si="21"/>
        <v>42824</v>
      </c>
      <c r="E147" s="28">
        <f t="shared" si="18"/>
        <v>42825</v>
      </c>
      <c r="F147" s="102">
        <f t="shared" si="18"/>
        <v>42826</v>
      </c>
      <c r="G147" s="75"/>
    </row>
    <row r="148" spans="1:6" ht="15" customHeight="1" thickBot="1">
      <c r="A148" s="14" t="str">
        <f t="shared" si="19"/>
        <v>Reverence</v>
      </c>
      <c r="B148" s="190">
        <f t="shared" si="20"/>
        <v>1339</v>
      </c>
      <c r="C148" s="16" t="s">
        <v>10</v>
      </c>
      <c r="D148" s="93">
        <f t="shared" si="21"/>
        <v>42827</v>
      </c>
      <c r="E148" s="17">
        <f t="shared" si="18"/>
        <v>42828</v>
      </c>
      <c r="F148" s="103">
        <f t="shared" si="18"/>
        <v>42829</v>
      </c>
    </row>
    <row r="149" spans="1:6" ht="15" customHeight="1">
      <c r="A149" s="24" t="str">
        <f t="shared" si="19"/>
        <v>Reverence</v>
      </c>
      <c r="B149" s="192">
        <f t="shared" si="20"/>
        <v>1340</v>
      </c>
      <c r="C149" s="10" t="s">
        <v>10</v>
      </c>
      <c r="D149" s="79">
        <f t="shared" si="21"/>
        <v>42831</v>
      </c>
      <c r="E149" s="28">
        <f t="shared" si="18"/>
        <v>42832</v>
      </c>
      <c r="F149" s="102">
        <f t="shared" si="18"/>
        <v>42833</v>
      </c>
    </row>
    <row r="150" spans="1:6" ht="15" customHeight="1" thickBot="1">
      <c r="A150" s="14" t="str">
        <f t="shared" si="19"/>
        <v>Reverence</v>
      </c>
      <c r="B150" s="191">
        <f t="shared" si="20"/>
        <v>1341</v>
      </c>
      <c r="C150" s="16" t="s">
        <v>10</v>
      </c>
      <c r="D150" s="93">
        <f t="shared" si="21"/>
        <v>42834</v>
      </c>
      <c r="E150" s="17">
        <f t="shared" si="18"/>
        <v>42835</v>
      </c>
      <c r="F150" s="103">
        <f t="shared" si="18"/>
        <v>42836</v>
      </c>
    </row>
    <row r="151" spans="1:6" ht="15" customHeight="1">
      <c r="A151" s="8" t="str">
        <f t="shared" si="19"/>
        <v>Reverence</v>
      </c>
      <c r="B151" s="190">
        <f t="shared" si="20"/>
        <v>1342</v>
      </c>
      <c r="C151" s="10" t="s">
        <v>10</v>
      </c>
      <c r="D151" s="90">
        <f t="shared" si="21"/>
        <v>42838</v>
      </c>
      <c r="E151" s="12">
        <f t="shared" si="18"/>
        <v>42839</v>
      </c>
      <c r="F151" s="104">
        <f t="shared" si="18"/>
        <v>42840</v>
      </c>
    </row>
    <row r="152" spans="1:6" ht="15" customHeight="1" thickBot="1">
      <c r="A152" s="14" t="str">
        <f t="shared" si="19"/>
        <v>Reverence</v>
      </c>
      <c r="B152" s="191">
        <f t="shared" si="20"/>
        <v>1343</v>
      </c>
      <c r="C152" s="16" t="s">
        <v>10</v>
      </c>
      <c r="D152" s="93">
        <f t="shared" si="21"/>
        <v>42841</v>
      </c>
      <c r="E152" s="17">
        <f t="shared" si="18"/>
        <v>42842</v>
      </c>
      <c r="F152" s="103">
        <f t="shared" si="18"/>
        <v>42843</v>
      </c>
    </row>
    <row r="153" spans="1:6" ht="15" customHeight="1">
      <c r="A153" s="24" t="str">
        <f t="shared" si="19"/>
        <v>Reverence</v>
      </c>
      <c r="B153" s="190">
        <f t="shared" si="20"/>
        <v>1344</v>
      </c>
      <c r="C153" s="10" t="s">
        <v>10</v>
      </c>
      <c r="D153" s="79">
        <f>D152+4</f>
        <v>42845</v>
      </c>
      <c r="E153" s="28">
        <f t="shared" si="18"/>
        <v>42846</v>
      </c>
      <c r="F153" s="102">
        <f t="shared" si="18"/>
        <v>42847</v>
      </c>
    </row>
    <row r="154" spans="1:6" ht="15" customHeight="1" thickBot="1">
      <c r="A154" s="14" t="str">
        <f t="shared" si="19"/>
        <v>Reverence</v>
      </c>
      <c r="B154" s="191">
        <f t="shared" si="20"/>
        <v>1345</v>
      </c>
      <c r="C154" s="16" t="s">
        <v>10</v>
      </c>
      <c r="D154" s="93">
        <f>D152+7</f>
        <v>42848</v>
      </c>
      <c r="E154" s="17">
        <f t="shared" si="18"/>
        <v>42849</v>
      </c>
      <c r="F154" s="103">
        <f t="shared" si="18"/>
        <v>42850</v>
      </c>
    </row>
    <row r="155" spans="1:6" ht="15" customHeight="1">
      <c r="A155" s="24" t="str">
        <f t="shared" si="19"/>
        <v>Reverence</v>
      </c>
      <c r="B155" s="190">
        <f t="shared" si="20"/>
        <v>1346</v>
      </c>
      <c r="C155" s="10" t="s">
        <v>10</v>
      </c>
      <c r="D155" s="79">
        <f>D153+7</f>
        <v>42852</v>
      </c>
      <c r="E155" s="28">
        <f t="shared" si="18"/>
        <v>42853</v>
      </c>
      <c r="F155" s="102">
        <f t="shared" si="18"/>
        <v>42854</v>
      </c>
    </row>
    <row r="156" spans="1:6" ht="15" customHeight="1" thickBot="1">
      <c r="A156" s="14" t="str">
        <f t="shared" si="19"/>
        <v>Reverence</v>
      </c>
      <c r="B156" s="191">
        <f t="shared" si="20"/>
        <v>1347</v>
      </c>
      <c r="C156" s="16" t="s">
        <v>10</v>
      </c>
      <c r="D156" s="93">
        <f>D154+7</f>
        <v>42855</v>
      </c>
      <c r="E156" s="17">
        <f t="shared" si="18"/>
        <v>42856</v>
      </c>
      <c r="F156" s="103">
        <f t="shared" si="18"/>
        <v>42857</v>
      </c>
    </row>
    <row r="157" spans="1:6" ht="15" customHeight="1">
      <c r="A157" s="24" t="str">
        <f t="shared" si="19"/>
        <v>Reverence</v>
      </c>
      <c r="B157" s="190">
        <f t="shared" si="20"/>
        <v>1348</v>
      </c>
      <c r="C157" s="10" t="s">
        <v>10</v>
      </c>
      <c r="D157" s="79">
        <f>D155+7</f>
        <v>42859</v>
      </c>
      <c r="E157" s="28">
        <f>D157+1</f>
        <v>42860</v>
      </c>
      <c r="F157" s="102">
        <f>E157+1</f>
        <v>42861</v>
      </c>
    </row>
    <row r="158" spans="1:6" ht="15" customHeight="1" thickBot="1">
      <c r="A158" s="14" t="str">
        <f t="shared" si="19"/>
        <v>Reverence</v>
      </c>
      <c r="B158" s="191">
        <f t="shared" si="20"/>
        <v>1349</v>
      </c>
      <c r="C158" s="16" t="s">
        <v>10</v>
      </c>
      <c r="D158" s="93">
        <f>D156+7</f>
        <v>42862</v>
      </c>
      <c r="E158" s="17">
        <f>D158+1</f>
        <v>42863</v>
      </c>
      <c r="F158" s="103">
        <f>E158+1</f>
        <v>42864</v>
      </c>
    </row>
    <row r="159" spans="1:6" ht="21.75" customHeight="1" thickBot="1">
      <c r="A159" s="280" t="s">
        <v>53</v>
      </c>
      <c r="B159" s="281"/>
      <c r="C159" s="281"/>
      <c r="D159" s="281"/>
      <c r="E159" s="282"/>
      <c r="F159" s="2"/>
    </row>
    <row r="160" spans="1:5" s="2" customFormat="1" ht="20.25" customHeight="1" thickBot="1">
      <c r="A160" s="8" t="s">
        <v>30</v>
      </c>
      <c r="B160" s="260" t="s">
        <v>26</v>
      </c>
      <c r="C160" s="244"/>
      <c r="D160" s="105" t="s">
        <v>54</v>
      </c>
      <c r="E160" s="7" t="s">
        <v>55</v>
      </c>
    </row>
    <row r="161" spans="1:5" s="2" customFormat="1" ht="14.25" customHeight="1">
      <c r="A161" s="3" t="str">
        <f>A37</f>
        <v>DANU BHUM</v>
      </c>
      <c r="B161" s="19">
        <f>B37-1</f>
        <v>156</v>
      </c>
      <c r="C161" s="10" t="s">
        <v>56</v>
      </c>
      <c r="D161" s="90">
        <f>D56+2</f>
        <v>42802</v>
      </c>
      <c r="E161" s="13">
        <f aca="true" t="shared" si="22" ref="E161:E178">D161+1</f>
        <v>42803</v>
      </c>
    </row>
    <row r="162" spans="1:5" s="2" customFormat="1" ht="14.25" customHeight="1" thickBot="1">
      <c r="A162" s="106" t="s">
        <v>140</v>
      </c>
      <c r="B162" s="107">
        <v>1711</v>
      </c>
      <c r="C162" s="16" t="s">
        <v>10</v>
      </c>
      <c r="D162" s="93">
        <f>D161+4</f>
        <v>42806</v>
      </c>
      <c r="E162" s="18">
        <f>D162+2</f>
        <v>42808</v>
      </c>
    </row>
    <row r="163" spans="1:5" s="2" customFormat="1" ht="14.25" customHeight="1">
      <c r="A163" s="108" t="str">
        <f>A39</f>
        <v>METHI BHUM</v>
      </c>
      <c r="B163" s="19">
        <f>B39-1</f>
        <v>1716</v>
      </c>
      <c r="C163" s="10" t="s">
        <v>56</v>
      </c>
      <c r="D163" s="90">
        <f>D161+7</f>
        <v>42809</v>
      </c>
      <c r="E163" s="13">
        <f t="shared" si="22"/>
        <v>42810</v>
      </c>
    </row>
    <row r="164" spans="1:5" s="2" customFormat="1" ht="14.25" customHeight="1" thickBot="1">
      <c r="A164" s="110" t="s">
        <v>141</v>
      </c>
      <c r="B164" s="107">
        <v>1717</v>
      </c>
      <c r="C164" s="16" t="s">
        <v>10</v>
      </c>
      <c r="D164" s="93">
        <f>D162+7</f>
        <v>42813</v>
      </c>
      <c r="E164" s="18">
        <f>D164+2</f>
        <v>42815</v>
      </c>
    </row>
    <row r="165" spans="1:5" s="2" customFormat="1" ht="14.25" customHeight="1">
      <c r="A165" s="8" t="str">
        <f>A161</f>
        <v>DANU BHUM</v>
      </c>
      <c r="B165" s="19">
        <f>B161+3</f>
        <v>159</v>
      </c>
      <c r="C165" s="10" t="s">
        <v>56</v>
      </c>
      <c r="D165" s="90">
        <f>D161+14</f>
        <v>42816</v>
      </c>
      <c r="E165" s="13">
        <f t="shared" si="22"/>
        <v>42817</v>
      </c>
    </row>
    <row r="166" spans="1:5" s="2" customFormat="1" ht="14.25" customHeight="1" thickBot="1">
      <c r="A166" s="110" t="s">
        <v>125</v>
      </c>
      <c r="B166" s="107">
        <f>B164</f>
        <v>1717</v>
      </c>
      <c r="C166" s="16" t="s">
        <v>10</v>
      </c>
      <c r="D166" s="93">
        <f aca="true" t="shared" si="23" ref="D166:D172">D164+7</f>
        <v>42820</v>
      </c>
      <c r="E166" s="18">
        <f>D166+2</f>
        <v>42822</v>
      </c>
    </row>
    <row r="167" spans="1:5" s="2" customFormat="1" ht="14.25" customHeight="1">
      <c r="A167" s="8" t="str">
        <f>A163</f>
        <v>METHI BHUM</v>
      </c>
      <c r="B167" s="19">
        <f>B163+3</f>
        <v>1719</v>
      </c>
      <c r="C167" s="10" t="s">
        <v>56</v>
      </c>
      <c r="D167" s="90">
        <f t="shared" si="23"/>
        <v>42823</v>
      </c>
      <c r="E167" s="13">
        <f t="shared" si="22"/>
        <v>42824</v>
      </c>
    </row>
    <row r="168" spans="1:5" s="2" customFormat="1" ht="14.25" customHeight="1" thickBot="1">
      <c r="A168" s="110" t="s">
        <v>139</v>
      </c>
      <c r="B168" s="107">
        <f>B166</f>
        <v>1717</v>
      </c>
      <c r="C168" s="16" t="s">
        <v>10</v>
      </c>
      <c r="D168" s="93">
        <f t="shared" si="23"/>
        <v>42827</v>
      </c>
      <c r="E168" s="18">
        <f>D168+2</f>
        <v>42829</v>
      </c>
    </row>
    <row r="169" spans="1:5" s="2" customFormat="1" ht="14.25" customHeight="1">
      <c r="A169" s="8" t="str">
        <f>A161</f>
        <v>DANU BHUM</v>
      </c>
      <c r="B169" s="19">
        <f>B165+3</f>
        <v>162</v>
      </c>
      <c r="C169" s="10" t="s">
        <v>56</v>
      </c>
      <c r="D169" s="90">
        <f t="shared" si="23"/>
        <v>42830</v>
      </c>
      <c r="E169" s="13">
        <f t="shared" si="22"/>
        <v>42831</v>
      </c>
    </row>
    <row r="170" spans="1:5" s="2" customFormat="1" ht="14.25" customHeight="1" thickBot="1">
      <c r="A170" s="110" t="str">
        <f>A162</f>
        <v>SITC LIANYUNGANG</v>
      </c>
      <c r="B170" s="107">
        <f>B168</f>
        <v>1717</v>
      </c>
      <c r="C170" s="16" t="s">
        <v>10</v>
      </c>
      <c r="D170" s="93">
        <f t="shared" si="23"/>
        <v>42834</v>
      </c>
      <c r="E170" s="18">
        <f>D170+2</f>
        <v>42836</v>
      </c>
    </row>
    <row r="171" spans="1:5" s="2" customFormat="1" ht="14.25" customHeight="1">
      <c r="A171" s="108" t="str">
        <f>A163</f>
        <v>METHI BHUM</v>
      </c>
      <c r="B171" s="19">
        <f>B167+3</f>
        <v>1722</v>
      </c>
      <c r="C171" s="10" t="s">
        <v>56</v>
      </c>
      <c r="D171" s="90">
        <f t="shared" si="23"/>
        <v>42837</v>
      </c>
      <c r="E171" s="13">
        <f t="shared" si="22"/>
        <v>42838</v>
      </c>
    </row>
    <row r="172" spans="1:5" s="2" customFormat="1" ht="14.25" customHeight="1" thickBot="1">
      <c r="A172" s="110" t="str">
        <f>A164</f>
        <v>SITC KWANGYANG</v>
      </c>
      <c r="B172" s="107">
        <f>B170+6</f>
        <v>1723</v>
      </c>
      <c r="C172" s="16" t="s">
        <v>10</v>
      </c>
      <c r="D172" s="93">
        <f t="shared" si="23"/>
        <v>42841</v>
      </c>
      <c r="E172" s="18">
        <f t="shared" si="22"/>
        <v>42842</v>
      </c>
    </row>
    <row r="173" spans="1:5" s="2" customFormat="1" ht="14.25" customHeight="1">
      <c r="A173" s="8" t="str">
        <f>A169</f>
        <v>DANU BHUM</v>
      </c>
      <c r="B173" s="19">
        <f>B169+3</f>
        <v>165</v>
      </c>
      <c r="C173" s="10" t="s">
        <v>56</v>
      </c>
      <c r="D173" s="90">
        <f>D169+14</f>
        <v>42844</v>
      </c>
      <c r="E173" s="13">
        <f t="shared" si="22"/>
        <v>42845</v>
      </c>
    </row>
    <row r="174" spans="1:5" s="2" customFormat="1" ht="14.25" customHeight="1" thickBot="1">
      <c r="A174" s="110" t="str">
        <f>A166</f>
        <v>DIGNITY C</v>
      </c>
      <c r="B174" s="107">
        <f>B172</f>
        <v>1723</v>
      </c>
      <c r="C174" s="16" t="s">
        <v>10</v>
      </c>
      <c r="D174" s="93">
        <f>D172+7</f>
        <v>42848</v>
      </c>
      <c r="E174" s="18">
        <f t="shared" si="22"/>
        <v>42849</v>
      </c>
    </row>
    <row r="175" spans="1:5" s="2" customFormat="1" ht="14.25" customHeight="1">
      <c r="A175" s="8" t="str">
        <f>A171</f>
        <v>METHI BHUM</v>
      </c>
      <c r="B175" s="19">
        <f>B171+3</f>
        <v>1725</v>
      </c>
      <c r="C175" s="10" t="s">
        <v>56</v>
      </c>
      <c r="D175" s="90">
        <f>D173+7</f>
        <v>42851</v>
      </c>
      <c r="E175" s="13">
        <f t="shared" si="22"/>
        <v>42852</v>
      </c>
    </row>
    <row r="176" spans="1:5" s="2" customFormat="1" ht="14.25" customHeight="1" thickBot="1">
      <c r="A176" s="110" t="str">
        <f>A168</f>
        <v>SITC QINGDAO</v>
      </c>
      <c r="B176" s="107">
        <f>B174</f>
        <v>1723</v>
      </c>
      <c r="C176" s="16" t="s">
        <v>10</v>
      </c>
      <c r="D176" s="93">
        <f>D174+7</f>
        <v>42855</v>
      </c>
      <c r="E176" s="18">
        <f t="shared" si="22"/>
        <v>42856</v>
      </c>
    </row>
    <row r="177" spans="1:6" ht="14.25" customHeight="1">
      <c r="A177" s="8" t="str">
        <f>A173</f>
        <v>DANU BHUM</v>
      </c>
      <c r="B177" s="19">
        <f>B173+3</f>
        <v>168</v>
      </c>
      <c r="C177" s="10" t="s">
        <v>56</v>
      </c>
      <c r="D177" s="90">
        <f>D175+7</f>
        <v>42858</v>
      </c>
      <c r="E177" s="13">
        <f t="shared" si="22"/>
        <v>42859</v>
      </c>
      <c r="F177" s="2"/>
    </row>
    <row r="178" spans="1:6" ht="14.25" customHeight="1" thickBot="1">
      <c r="A178" s="110" t="str">
        <f>A162</f>
        <v>SITC LIANYUNGANG</v>
      </c>
      <c r="B178" s="107">
        <f>B176</f>
        <v>1723</v>
      </c>
      <c r="C178" s="16" t="s">
        <v>10</v>
      </c>
      <c r="D178" s="93">
        <f>D176+7</f>
        <v>42862</v>
      </c>
      <c r="E178" s="18">
        <f t="shared" si="22"/>
        <v>42863</v>
      </c>
      <c r="F178" s="2"/>
    </row>
    <row r="179" spans="1:6" ht="24.75" customHeight="1" thickBot="1">
      <c r="A179" s="273" t="s">
        <v>62</v>
      </c>
      <c r="B179" s="283"/>
      <c r="C179" s="283"/>
      <c r="D179" s="283"/>
      <c r="E179" s="283"/>
      <c r="F179" s="284"/>
    </row>
    <row r="180" spans="1:6" ht="19.5" customHeight="1" thickBot="1">
      <c r="A180" s="8" t="s">
        <v>30</v>
      </c>
      <c r="B180" s="260" t="s">
        <v>26</v>
      </c>
      <c r="C180" s="244"/>
      <c r="D180" s="105" t="s">
        <v>63</v>
      </c>
      <c r="E180" s="5" t="s">
        <v>64</v>
      </c>
      <c r="F180" s="111" t="s">
        <v>32</v>
      </c>
    </row>
    <row r="181" spans="1:6" ht="14.25" customHeight="1">
      <c r="A181" s="8" t="str">
        <f>A76</f>
        <v>EASLINE BUSAN</v>
      </c>
      <c r="B181" s="112">
        <f>B76</f>
        <v>1710</v>
      </c>
      <c r="C181" s="113" t="s">
        <v>10</v>
      </c>
      <c r="D181" s="90">
        <f>D76-1</f>
        <v>42801</v>
      </c>
      <c r="E181" s="12">
        <f>D181+3</f>
        <v>42804</v>
      </c>
      <c r="F181" s="104">
        <f>D181+4</f>
        <v>42805</v>
      </c>
    </row>
    <row r="182" spans="1:6" ht="14.25" customHeight="1">
      <c r="A182" s="24" t="s">
        <v>65</v>
      </c>
      <c r="B182" s="114">
        <v>8710</v>
      </c>
      <c r="C182" s="115" t="s">
        <v>10</v>
      </c>
      <c r="D182" s="79">
        <f>D181+3</f>
        <v>42804</v>
      </c>
      <c r="E182" s="28">
        <f>D182+3</f>
        <v>42807</v>
      </c>
      <c r="F182" s="102"/>
    </row>
    <row r="183" spans="1:6" ht="14.25" customHeight="1" thickBot="1">
      <c r="A183" s="92" t="str">
        <f>A80</f>
        <v>ISARA BHUM</v>
      </c>
      <c r="B183" s="116">
        <f>B80</f>
        <v>1710</v>
      </c>
      <c r="C183" s="117" t="s">
        <v>10</v>
      </c>
      <c r="D183" s="93">
        <f>D181+4</f>
        <v>42805</v>
      </c>
      <c r="E183" s="17">
        <f>D183+3</f>
        <v>42808</v>
      </c>
      <c r="F183" s="118"/>
    </row>
    <row r="184" spans="1:6" ht="14.25" customHeight="1">
      <c r="A184" s="8" t="str">
        <f>A83</f>
        <v>EASLINE BUSAN</v>
      </c>
      <c r="B184" s="112">
        <f>B83</f>
        <v>1711</v>
      </c>
      <c r="C184" s="113" t="s">
        <v>10</v>
      </c>
      <c r="D184" s="90">
        <f>D181+7</f>
        <v>42808</v>
      </c>
      <c r="E184" s="12">
        <f>E181+7</f>
        <v>42811</v>
      </c>
      <c r="F184" s="104">
        <f>F181+7</f>
        <v>42812</v>
      </c>
    </row>
    <row r="185" spans="1:6" ht="14.25" customHeight="1">
      <c r="A185" s="24" t="s">
        <v>65</v>
      </c>
      <c r="B185" s="119">
        <f>B182+1</f>
        <v>8711</v>
      </c>
      <c r="C185" s="115" t="s">
        <v>10</v>
      </c>
      <c r="D185" s="79">
        <f>D182+7</f>
        <v>42811</v>
      </c>
      <c r="E185" s="28">
        <f>E182+7</f>
        <v>42814</v>
      </c>
      <c r="F185" s="102"/>
    </row>
    <row r="186" spans="1:6" ht="14.25" customHeight="1" thickBot="1">
      <c r="A186" s="14" t="str">
        <f>A87</f>
        <v>SITC SHENZHENG</v>
      </c>
      <c r="B186" s="120">
        <f>B87</f>
        <v>1715</v>
      </c>
      <c r="C186" s="121" t="s">
        <v>10</v>
      </c>
      <c r="D186" s="93">
        <f>D183+7</f>
        <v>42812</v>
      </c>
      <c r="E186" s="17">
        <f aca="true" t="shared" si="24" ref="E186:E195">E183+7</f>
        <v>42815</v>
      </c>
      <c r="F186" s="103"/>
    </row>
    <row r="187" spans="1:6" ht="14.25" customHeight="1">
      <c r="A187" s="8" t="str">
        <f>A90</f>
        <v>EASLINE BUSAN</v>
      </c>
      <c r="B187" s="112">
        <f>B90</f>
        <v>1712</v>
      </c>
      <c r="C187" s="113" t="s">
        <v>10</v>
      </c>
      <c r="D187" s="90">
        <f aca="true" t="shared" si="25" ref="D187:D195">D184+7</f>
        <v>42815</v>
      </c>
      <c r="E187" s="12">
        <f t="shared" si="24"/>
        <v>42818</v>
      </c>
      <c r="F187" s="104">
        <f>F184+7</f>
        <v>42819</v>
      </c>
    </row>
    <row r="188" spans="1:6" ht="14.25" customHeight="1">
      <c r="A188" s="24" t="str">
        <f>A185</f>
        <v>TAI PING</v>
      </c>
      <c r="B188" s="119">
        <f>B185+1</f>
        <v>8712</v>
      </c>
      <c r="C188" s="115" t="s">
        <v>10</v>
      </c>
      <c r="D188" s="79">
        <f t="shared" si="25"/>
        <v>42818</v>
      </c>
      <c r="E188" s="28">
        <f t="shared" si="24"/>
        <v>42821</v>
      </c>
      <c r="F188" s="102"/>
    </row>
    <row r="189" spans="1:6" ht="14.25" customHeight="1" thickBot="1">
      <c r="A189" s="14" t="str">
        <f>A94</f>
        <v>ISARA BHUM</v>
      </c>
      <c r="B189" s="120">
        <f>B94</f>
        <v>1712</v>
      </c>
      <c r="C189" s="117" t="s">
        <v>10</v>
      </c>
      <c r="D189" s="93">
        <f t="shared" si="25"/>
        <v>42819</v>
      </c>
      <c r="E189" s="17">
        <f t="shared" si="24"/>
        <v>42822</v>
      </c>
      <c r="F189" s="103"/>
    </row>
    <row r="190" spans="1:6" ht="14.25" customHeight="1">
      <c r="A190" s="8" t="str">
        <f>A97</f>
        <v>EASLINE BUSAN</v>
      </c>
      <c r="B190" s="112">
        <f>B97</f>
        <v>1713</v>
      </c>
      <c r="C190" s="113" t="s">
        <v>10</v>
      </c>
      <c r="D190" s="90">
        <f t="shared" si="25"/>
        <v>42822</v>
      </c>
      <c r="E190" s="12">
        <f t="shared" si="24"/>
        <v>42825</v>
      </c>
      <c r="F190" s="104">
        <f>F187+7</f>
        <v>42826</v>
      </c>
    </row>
    <row r="191" spans="1:6" ht="14.25" customHeight="1">
      <c r="A191" s="24" t="str">
        <f>A188</f>
        <v>TAI PING</v>
      </c>
      <c r="B191" s="119">
        <f>B188+1</f>
        <v>8713</v>
      </c>
      <c r="C191" s="115" t="s">
        <v>10</v>
      </c>
      <c r="D191" s="79">
        <f t="shared" si="25"/>
        <v>42825</v>
      </c>
      <c r="E191" s="28">
        <f t="shared" si="24"/>
        <v>42828</v>
      </c>
      <c r="F191" s="102"/>
    </row>
    <row r="192" spans="1:6" ht="14.25" customHeight="1" thickBot="1">
      <c r="A192" s="14" t="str">
        <f>A101</f>
        <v>SITC SHENZHENG</v>
      </c>
      <c r="B192" s="120">
        <f>B101</f>
        <v>1717</v>
      </c>
      <c r="C192" s="117" t="s">
        <v>10</v>
      </c>
      <c r="D192" s="93">
        <f t="shared" si="25"/>
        <v>42826</v>
      </c>
      <c r="E192" s="17">
        <f t="shared" si="24"/>
        <v>42829</v>
      </c>
      <c r="F192" s="103"/>
    </row>
    <row r="193" spans="1:6" ht="14.25" customHeight="1">
      <c r="A193" s="8" t="str">
        <f>A97</f>
        <v>EASLINE BUSAN</v>
      </c>
      <c r="B193" s="112">
        <f>B104</f>
        <v>1714</v>
      </c>
      <c r="C193" s="113" t="s">
        <v>10</v>
      </c>
      <c r="D193" s="90">
        <f t="shared" si="25"/>
        <v>42829</v>
      </c>
      <c r="E193" s="12">
        <f t="shared" si="24"/>
        <v>42832</v>
      </c>
      <c r="F193" s="104">
        <f>F190+7</f>
        <v>42833</v>
      </c>
    </row>
    <row r="194" spans="1:6" ht="14.25" customHeight="1">
      <c r="A194" s="24" t="str">
        <f>A191</f>
        <v>TAI PING</v>
      </c>
      <c r="B194" s="119">
        <f>B191+1</f>
        <v>8714</v>
      </c>
      <c r="C194" s="115" t="s">
        <v>10</v>
      </c>
      <c r="D194" s="79">
        <f t="shared" si="25"/>
        <v>42832</v>
      </c>
      <c r="E194" s="28">
        <f t="shared" si="24"/>
        <v>42835</v>
      </c>
      <c r="F194" s="102"/>
    </row>
    <row r="195" spans="1:6" ht="14.25" customHeight="1" thickBot="1">
      <c r="A195" s="14" t="str">
        <f>A108</f>
        <v>ISARA BHUM</v>
      </c>
      <c r="B195" s="120">
        <f>B108</f>
        <v>1714</v>
      </c>
      <c r="C195" s="117" t="s">
        <v>10</v>
      </c>
      <c r="D195" s="93">
        <f t="shared" si="25"/>
        <v>42833</v>
      </c>
      <c r="E195" s="17">
        <f t="shared" si="24"/>
        <v>42836</v>
      </c>
      <c r="F195" s="103"/>
    </row>
    <row r="196" spans="1:6" ht="14.25" customHeight="1">
      <c r="A196" s="8" t="str">
        <f>A97</f>
        <v>EASLINE BUSAN</v>
      </c>
      <c r="B196" s="112">
        <f>B15</f>
        <v>1715</v>
      </c>
      <c r="C196" s="113" t="s">
        <v>10</v>
      </c>
      <c r="D196" s="90">
        <f>D193+7</f>
        <v>42836</v>
      </c>
      <c r="E196" s="12">
        <f>E193+7</f>
        <v>42839</v>
      </c>
      <c r="F196" s="104">
        <f>F193+7</f>
        <v>42840</v>
      </c>
    </row>
    <row r="197" spans="1:6" ht="14.25" customHeight="1">
      <c r="A197" s="24" t="str">
        <f>A194</f>
        <v>TAI PING</v>
      </c>
      <c r="B197" s="119">
        <f>B194+1</f>
        <v>8715</v>
      </c>
      <c r="C197" s="115" t="s">
        <v>10</v>
      </c>
      <c r="D197" s="79">
        <f>D194+7</f>
        <v>42839</v>
      </c>
      <c r="E197" s="28">
        <f>E194+7</f>
        <v>42842</v>
      </c>
      <c r="F197" s="102"/>
    </row>
    <row r="198" spans="1:6" ht="14.25" customHeight="1" thickBot="1">
      <c r="A198" s="14" t="str">
        <f>A115</f>
        <v>SITC SHENZHENG</v>
      </c>
      <c r="B198" s="120">
        <f>B115</f>
        <v>1719</v>
      </c>
      <c r="C198" s="117" t="s">
        <v>10</v>
      </c>
      <c r="D198" s="93">
        <f>D195+7</f>
        <v>42840</v>
      </c>
      <c r="E198" s="17">
        <f aca="true" t="shared" si="26" ref="E198:E207">E195+7</f>
        <v>42843</v>
      </c>
      <c r="F198" s="103"/>
    </row>
    <row r="199" spans="1:6" ht="14.25" customHeight="1">
      <c r="A199" s="8" t="str">
        <f>A104</f>
        <v>EASLINE BUSAN</v>
      </c>
      <c r="B199" s="112">
        <f>B17</f>
        <v>1716</v>
      </c>
      <c r="C199" s="113" t="s">
        <v>10</v>
      </c>
      <c r="D199" s="90">
        <f aca="true" t="shared" si="27" ref="D199:D207">D196+7</f>
        <v>42843</v>
      </c>
      <c r="E199" s="12">
        <f t="shared" si="26"/>
        <v>42846</v>
      </c>
      <c r="F199" s="104">
        <f>F196+7</f>
        <v>42847</v>
      </c>
    </row>
    <row r="200" spans="1:6" ht="14.25" customHeight="1">
      <c r="A200" s="24" t="str">
        <f>A197</f>
        <v>TAI PING</v>
      </c>
      <c r="B200" s="119">
        <f>B197+1</f>
        <v>8716</v>
      </c>
      <c r="C200" s="115" t="s">
        <v>10</v>
      </c>
      <c r="D200" s="79">
        <f t="shared" si="27"/>
        <v>42846</v>
      </c>
      <c r="E200" s="28">
        <f t="shared" si="26"/>
        <v>42849</v>
      </c>
      <c r="F200" s="102"/>
    </row>
    <row r="201" spans="1:6" ht="14.25" customHeight="1" thickBot="1">
      <c r="A201" s="14" t="str">
        <f>A122</f>
        <v>ISARA BHUM</v>
      </c>
      <c r="B201" s="120">
        <f>B122</f>
        <v>1716</v>
      </c>
      <c r="C201" s="117" t="s">
        <v>10</v>
      </c>
      <c r="D201" s="93">
        <f t="shared" si="27"/>
        <v>42847</v>
      </c>
      <c r="E201" s="17">
        <f t="shared" si="26"/>
        <v>42850</v>
      </c>
      <c r="F201" s="103"/>
    </row>
    <row r="202" spans="1:6" ht="14.25" customHeight="1">
      <c r="A202" s="8" t="str">
        <f>A111</f>
        <v>EASLINE BUSAN</v>
      </c>
      <c r="B202" s="112">
        <f>B19</f>
        <v>1717</v>
      </c>
      <c r="C202" s="113" t="s">
        <v>10</v>
      </c>
      <c r="D202" s="90">
        <f t="shared" si="27"/>
        <v>42850</v>
      </c>
      <c r="E202" s="12">
        <f t="shared" si="26"/>
        <v>42853</v>
      </c>
      <c r="F202" s="104">
        <f>F199+7</f>
        <v>42854</v>
      </c>
    </row>
    <row r="203" spans="1:6" ht="14.25" customHeight="1">
      <c r="A203" s="24" t="str">
        <f>A200</f>
        <v>TAI PING</v>
      </c>
      <c r="B203" s="119">
        <f>B200+1</f>
        <v>8717</v>
      </c>
      <c r="C203" s="115" t="s">
        <v>10</v>
      </c>
      <c r="D203" s="79">
        <f t="shared" si="27"/>
        <v>42853</v>
      </c>
      <c r="E203" s="28">
        <f t="shared" si="26"/>
        <v>42856</v>
      </c>
      <c r="F203" s="102"/>
    </row>
    <row r="204" spans="1:6" ht="14.25" customHeight="1" thickBot="1">
      <c r="A204" s="14" t="str">
        <f>A129</f>
        <v>SITC SHENZHENG</v>
      </c>
      <c r="B204" s="120">
        <f>B129</f>
        <v>1721</v>
      </c>
      <c r="C204" s="117" t="s">
        <v>10</v>
      </c>
      <c r="D204" s="93">
        <f t="shared" si="27"/>
        <v>42854</v>
      </c>
      <c r="E204" s="17">
        <f t="shared" si="26"/>
        <v>42857</v>
      </c>
      <c r="F204" s="103"/>
    </row>
    <row r="205" spans="1:6" ht="14.25" customHeight="1">
      <c r="A205" s="8" t="str">
        <f>A111</f>
        <v>EASLINE BUSAN</v>
      </c>
      <c r="B205" s="112">
        <f>B21</f>
        <v>1718</v>
      </c>
      <c r="C205" s="113" t="s">
        <v>10</v>
      </c>
      <c r="D205" s="90">
        <f t="shared" si="27"/>
        <v>42857</v>
      </c>
      <c r="E205" s="12">
        <f t="shared" si="26"/>
        <v>42860</v>
      </c>
      <c r="F205" s="104">
        <f>F202+7</f>
        <v>42861</v>
      </c>
    </row>
    <row r="206" spans="1:6" ht="14.25" customHeight="1">
      <c r="A206" s="24" t="str">
        <f>A203</f>
        <v>TAI PING</v>
      </c>
      <c r="B206" s="119">
        <f>B203+1</f>
        <v>8718</v>
      </c>
      <c r="C206" s="115" t="s">
        <v>10</v>
      </c>
      <c r="D206" s="79">
        <f t="shared" si="27"/>
        <v>42860</v>
      </c>
      <c r="E206" s="28">
        <f t="shared" si="26"/>
        <v>42863</v>
      </c>
      <c r="F206" s="102"/>
    </row>
    <row r="207" spans="1:6" ht="14.25" customHeight="1" thickBot="1">
      <c r="A207" s="14" t="str">
        <f>A136</f>
        <v>ISARA BHUM</v>
      </c>
      <c r="B207" s="120">
        <f>B136</f>
        <v>1718</v>
      </c>
      <c r="C207" s="117" t="s">
        <v>10</v>
      </c>
      <c r="D207" s="93">
        <f t="shared" si="27"/>
        <v>42861</v>
      </c>
      <c r="E207" s="17">
        <f t="shared" si="26"/>
        <v>42864</v>
      </c>
      <c r="F207" s="103"/>
    </row>
    <row r="208" spans="1:6" ht="21.75" customHeight="1" thickBot="1">
      <c r="A208" s="245" t="s">
        <v>66</v>
      </c>
      <c r="B208" s="246"/>
      <c r="C208" s="246"/>
      <c r="D208" s="246"/>
      <c r="E208" s="246"/>
      <c r="F208" s="275"/>
    </row>
    <row r="209" spans="1:6" ht="17.25" customHeight="1" thickBot="1">
      <c r="A209" s="30" t="s">
        <v>30</v>
      </c>
      <c r="B209" s="260" t="s">
        <v>26</v>
      </c>
      <c r="C209" s="276"/>
      <c r="D209" s="76" t="s">
        <v>67</v>
      </c>
      <c r="E209" s="76" t="s">
        <v>5</v>
      </c>
      <c r="F209" s="101" t="s">
        <v>32</v>
      </c>
    </row>
    <row r="210" spans="1:6" ht="17.25" customHeight="1" hidden="1">
      <c r="A210" s="24" t="s">
        <v>126</v>
      </c>
      <c r="B210" s="122">
        <v>1701</v>
      </c>
      <c r="C210" s="123" t="s">
        <v>10</v>
      </c>
      <c r="D210" s="28">
        <f>D181-1</f>
        <v>42800</v>
      </c>
      <c r="E210" s="28">
        <f>D210+2</f>
        <v>42802</v>
      </c>
      <c r="F210" s="102"/>
    </row>
    <row r="211" spans="1:6" ht="17.25" customHeight="1">
      <c r="A211" s="24" t="str">
        <f>A5</f>
        <v>EASLINE QINGDAO</v>
      </c>
      <c r="B211" s="54">
        <f>B5</f>
        <v>1710</v>
      </c>
      <c r="C211" s="124" t="s">
        <v>10</v>
      </c>
      <c r="D211" s="28">
        <f>D5+2</f>
        <v>42803</v>
      </c>
      <c r="E211" s="28">
        <f>D211+1</f>
        <v>42804</v>
      </c>
      <c r="F211" s="102">
        <f>F5</f>
        <v>42805</v>
      </c>
    </row>
    <row r="212" spans="1:6" ht="17.25" customHeight="1" hidden="1">
      <c r="A212" s="73" t="s">
        <v>69</v>
      </c>
      <c r="B212" s="25">
        <f>B216</f>
        <v>1711</v>
      </c>
      <c r="C212" s="125" t="s">
        <v>10</v>
      </c>
      <c r="D212" s="28">
        <f>D211+1</f>
        <v>42804</v>
      </c>
      <c r="E212" s="28">
        <f>D212+2</f>
        <v>42806</v>
      </c>
      <c r="F212" s="102"/>
    </row>
    <row r="213" spans="1:6" ht="17.25" customHeight="1">
      <c r="A213" s="24" t="s">
        <v>128</v>
      </c>
      <c r="B213" s="126">
        <v>55</v>
      </c>
      <c r="C213" s="124" t="s">
        <v>10</v>
      </c>
      <c r="D213" s="28">
        <f>D212+1</f>
        <v>42805</v>
      </c>
      <c r="E213" s="28">
        <f>D213+2</f>
        <v>42807</v>
      </c>
      <c r="F213" s="102"/>
    </row>
    <row r="214" spans="1:6" ht="17.25" customHeight="1" thickBot="1">
      <c r="A214" s="92" t="s">
        <v>133</v>
      </c>
      <c r="B214" s="127" t="s">
        <v>136</v>
      </c>
      <c r="C214" s="128" t="s">
        <v>10</v>
      </c>
      <c r="D214" s="17">
        <f>D213+1</f>
        <v>42806</v>
      </c>
      <c r="E214" s="17">
        <f>D214+2</f>
        <v>42808</v>
      </c>
      <c r="F214" s="103"/>
    </row>
    <row r="215" spans="1:6" ht="17.25" customHeight="1" hidden="1">
      <c r="A215" s="24" t="s">
        <v>127</v>
      </c>
      <c r="B215" s="9">
        <v>1701</v>
      </c>
      <c r="C215" s="124" t="s">
        <v>10</v>
      </c>
      <c r="D215" s="12">
        <f>D210+7</f>
        <v>42807</v>
      </c>
      <c r="E215" s="12">
        <f>E210+7</f>
        <v>42809</v>
      </c>
      <c r="F215" s="104"/>
    </row>
    <row r="216" spans="1:6" ht="17.25" customHeight="1">
      <c r="A216" s="73" t="str">
        <f>A7</f>
        <v>EASLINE QINGDAO</v>
      </c>
      <c r="B216" s="25">
        <f>B7</f>
        <v>1711</v>
      </c>
      <c r="C216" s="124" t="s">
        <v>10</v>
      </c>
      <c r="D216" s="28">
        <f aca="true" t="shared" si="28" ref="D216:D223">D211+7</f>
        <v>42810</v>
      </c>
      <c r="E216" s="28">
        <f>D216+1</f>
        <v>42811</v>
      </c>
      <c r="F216" s="102">
        <f>E216+1</f>
        <v>42812</v>
      </c>
    </row>
    <row r="217" spans="1:6" ht="17.25" customHeight="1" hidden="1">
      <c r="A217" s="73" t="str">
        <f>A212</f>
        <v>DOOWOO FAMILY</v>
      </c>
      <c r="B217" s="25">
        <f>B221</f>
        <v>1712</v>
      </c>
      <c r="C217" s="125" t="s">
        <v>10</v>
      </c>
      <c r="D217" s="28">
        <f t="shared" si="28"/>
        <v>42811</v>
      </c>
      <c r="E217" s="28">
        <f>E212+7</f>
        <v>42813</v>
      </c>
      <c r="F217" s="102"/>
    </row>
    <row r="218" spans="1:6" ht="17.25" customHeight="1">
      <c r="A218" s="24" t="s">
        <v>74</v>
      </c>
      <c r="B218" s="80">
        <v>1706</v>
      </c>
      <c r="C218" s="124" t="s">
        <v>10</v>
      </c>
      <c r="D218" s="28">
        <f t="shared" si="28"/>
        <v>42812</v>
      </c>
      <c r="E218" s="28">
        <f>D218+2</f>
        <v>42814</v>
      </c>
      <c r="F218" s="102"/>
    </row>
    <row r="219" spans="1:6" ht="17.25" customHeight="1" thickBot="1">
      <c r="A219" s="92" t="str">
        <f>A214</f>
        <v>QIYUNHE</v>
      </c>
      <c r="B219" s="127">
        <f>B214+2</f>
        <v>521</v>
      </c>
      <c r="C219" s="128" t="s">
        <v>10</v>
      </c>
      <c r="D219" s="17">
        <f t="shared" si="28"/>
        <v>42813</v>
      </c>
      <c r="E219" s="17">
        <f>D219+2</f>
        <v>42815</v>
      </c>
      <c r="F219" s="103"/>
    </row>
    <row r="220" spans="1:6" ht="17.25" customHeight="1" hidden="1">
      <c r="A220" s="89" t="str">
        <f>A210</f>
        <v>SKY VICTORIA</v>
      </c>
      <c r="B220" s="9">
        <v>1702</v>
      </c>
      <c r="C220" s="124" t="s">
        <v>10</v>
      </c>
      <c r="D220" s="12">
        <f t="shared" si="28"/>
        <v>42814</v>
      </c>
      <c r="E220" s="12">
        <f>E215+7</f>
        <v>42816</v>
      </c>
      <c r="F220" s="104"/>
    </row>
    <row r="221" spans="1:6" ht="17.25" customHeight="1">
      <c r="A221" s="73" t="str">
        <f>A9</f>
        <v>EASLINE QINGDAO</v>
      </c>
      <c r="B221" s="25">
        <f>B9</f>
        <v>1712</v>
      </c>
      <c r="C221" s="124" t="s">
        <v>10</v>
      </c>
      <c r="D221" s="28">
        <f t="shared" si="28"/>
        <v>42817</v>
      </c>
      <c r="E221" s="28">
        <f>D221+1</f>
        <v>42818</v>
      </c>
      <c r="F221" s="102">
        <f>E221+1</f>
        <v>42819</v>
      </c>
    </row>
    <row r="222" spans="1:6" ht="17.25" customHeight="1" hidden="1">
      <c r="A222" s="73" t="str">
        <f>A217</f>
        <v>DOOWOO FAMILY</v>
      </c>
      <c r="B222" s="25">
        <f>B226</f>
        <v>1713</v>
      </c>
      <c r="C222" s="125" t="s">
        <v>10</v>
      </c>
      <c r="D222" s="28">
        <f t="shared" si="28"/>
        <v>42818</v>
      </c>
      <c r="E222" s="28">
        <f>D222+2</f>
        <v>42820</v>
      </c>
      <c r="F222" s="102"/>
    </row>
    <row r="223" spans="1:6" ht="17.25" customHeight="1">
      <c r="A223" s="73" t="str">
        <f>A213</f>
        <v>HEUNG-A AKITA</v>
      </c>
      <c r="B223" s="87">
        <f>B213+1</f>
        <v>56</v>
      </c>
      <c r="C223" s="124" t="s">
        <v>10</v>
      </c>
      <c r="D223" s="28">
        <f t="shared" si="28"/>
        <v>42819</v>
      </c>
      <c r="E223" s="28">
        <f>D223+2</f>
        <v>42821</v>
      </c>
      <c r="F223" s="102"/>
    </row>
    <row r="224" spans="1:6" ht="17.25" customHeight="1" thickBot="1">
      <c r="A224" s="92" t="str">
        <f>A219</f>
        <v>QIYUNHE</v>
      </c>
      <c r="B224" s="127">
        <f>B219+2</f>
        <v>523</v>
      </c>
      <c r="C224" s="128" t="s">
        <v>10</v>
      </c>
      <c r="D224" s="17">
        <f>D223+1</f>
        <v>42820</v>
      </c>
      <c r="E224" s="17">
        <f>D224+2</f>
        <v>42822</v>
      </c>
      <c r="F224" s="103"/>
    </row>
    <row r="225" spans="1:6" ht="17.25" customHeight="1" hidden="1">
      <c r="A225" s="89" t="str">
        <f>A215</f>
        <v>SUNNY COSMOS</v>
      </c>
      <c r="B225" s="9">
        <v>1702</v>
      </c>
      <c r="C225" s="124" t="s">
        <v>10</v>
      </c>
      <c r="D225" s="12">
        <f>D222+3</f>
        <v>42821</v>
      </c>
      <c r="E225" s="12">
        <f>D225+2</f>
        <v>42823</v>
      </c>
      <c r="F225" s="104"/>
    </row>
    <row r="226" spans="1:7" ht="17.25" customHeight="1">
      <c r="A226" s="73" t="str">
        <f>A11</f>
        <v>EASLINE QINGDAO</v>
      </c>
      <c r="B226" s="25">
        <f>B11</f>
        <v>1713</v>
      </c>
      <c r="C226" s="124" t="s">
        <v>10</v>
      </c>
      <c r="D226" s="28">
        <f aca="true" t="shared" si="29" ref="D226:D233">D221+7</f>
        <v>42824</v>
      </c>
      <c r="E226" s="28">
        <f>D226+1</f>
        <v>42825</v>
      </c>
      <c r="F226" s="102">
        <f>E226+1</f>
        <v>42826</v>
      </c>
      <c r="G226" s="129"/>
    </row>
    <row r="227" spans="1:7" ht="17.25" customHeight="1" hidden="1">
      <c r="A227" s="73" t="str">
        <f>A222</f>
        <v>DOOWOO FAMILY</v>
      </c>
      <c r="B227" s="25">
        <f>B231</f>
        <v>1714</v>
      </c>
      <c r="C227" s="125" t="s">
        <v>10</v>
      </c>
      <c r="D227" s="28">
        <f t="shared" si="29"/>
        <v>42825</v>
      </c>
      <c r="E227" s="28">
        <f>E222+7</f>
        <v>42827</v>
      </c>
      <c r="F227" s="102"/>
      <c r="G227" s="24"/>
    </row>
    <row r="228" spans="1:7" ht="17.25" customHeight="1">
      <c r="A228" s="73" t="str">
        <f>A218</f>
        <v>ANTIGONI</v>
      </c>
      <c r="B228" s="80">
        <f>B218+1</f>
        <v>1707</v>
      </c>
      <c r="C228" s="124" t="s">
        <v>10</v>
      </c>
      <c r="D228" s="28">
        <f t="shared" si="29"/>
        <v>42826</v>
      </c>
      <c r="E228" s="28">
        <f>D228+2</f>
        <v>42828</v>
      </c>
      <c r="F228" s="102"/>
      <c r="G228" s="130"/>
    </row>
    <row r="229" spans="1:7" ht="17.25" customHeight="1" thickBot="1">
      <c r="A229" s="92" t="str">
        <f>A224</f>
        <v>QIYUNHE</v>
      </c>
      <c r="B229" s="127">
        <f>B224+2</f>
        <v>525</v>
      </c>
      <c r="C229" s="128" t="s">
        <v>10</v>
      </c>
      <c r="D229" s="17">
        <f t="shared" si="29"/>
        <v>42827</v>
      </c>
      <c r="E229" s="17">
        <f>D229+2</f>
        <v>42829</v>
      </c>
      <c r="F229" s="103"/>
      <c r="G229" s="130"/>
    </row>
    <row r="230" spans="1:7" ht="17.25" customHeight="1" hidden="1">
      <c r="A230" s="89" t="str">
        <f>A220</f>
        <v>SKY VICTORIA</v>
      </c>
      <c r="B230" s="9">
        <v>1703</v>
      </c>
      <c r="C230" s="124" t="s">
        <v>10</v>
      </c>
      <c r="D230" s="12">
        <f t="shared" si="29"/>
        <v>42828</v>
      </c>
      <c r="E230" s="12">
        <f>E225+7</f>
        <v>42830</v>
      </c>
      <c r="F230" s="104"/>
      <c r="G230" s="131"/>
    </row>
    <row r="231" spans="1:7" ht="17.25" customHeight="1">
      <c r="A231" s="73" t="str">
        <f>A13</f>
        <v>EASLINE QINGDAO</v>
      </c>
      <c r="B231" s="25">
        <f>B13</f>
        <v>1714</v>
      </c>
      <c r="C231" s="124" t="s">
        <v>10</v>
      </c>
      <c r="D231" s="28">
        <f t="shared" si="29"/>
        <v>42831</v>
      </c>
      <c r="E231" s="28">
        <f>D231+1</f>
        <v>42832</v>
      </c>
      <c r="F231" s="102">
        <f>E231+1</f>
        <v>42833</v>
      </c>
      <c r="G231" s="130"/>
    </row>
    <row r="232" spans="1:7" ht="17.25" customHeight="1" hidden="1">
      <c r="A232" s="73" t="str">
        <f>A227</f>
        <v>DOOWOO FAMILY</v>
      </c>
      <c r="B232" s="25">
        <f>B236</f>
        <v>1715</v>
      </c>
      <c r="C232" s="125" t="s">
        <v>10</v>
      </c>
      <c r="D232" s="28">
        <f t="shared" si="29"/>
        <v>42832</v>
      </c>
      <c r="E232" s="28">
        <f>D232+2</f>
        <v>42834</v>
      </c>
      <c r="F232" s="102"/>
      <c r="G232" s="130"/>
    </row>
    <row r="233" spans="1:7" ht="17.25" customHeight="1">
      <c r="A233" s="73" t="str">
        <f>A223</f>
        <v>HEUNG-A AKITA</v>
      </c>
      <c r="B233" s="87">
        <f>B223+1</f>
        <v>57</v>
      </c>
      <c r="C233" s="124" t="s">
        <v>10</v>
      </c>
      <c r="D233" s="28">
        <f t="shared" si="29"/>
        <v>42833</v>
      </c>
      <c r="E233" s="28">
        <f>D233+2</f>
        <v>42835</v>
      </c>
      <c r="F233" s="102"/>
      <c r="G233" s="130"/>
    </row>
    <row r="234" spans="1:7" ht="17.25" customHeight="1" thickBot="1">
      <c r="A234" s="92" t="str">
        <f>A229</f>
        <v>QIYUNHE</v>
      </c>
      <c r="B234" s="127">
        <f>B229+2</f>
        <v>527</v>
      </c>
      <c r="C234" s="128" t="s">
        <v>10</v>
      </c>
      <c r="D234" s="17">
        <f>D233+1</f>
        <v>42834</v>
      </c>
      <c r="E234" s="17">
        <f>D234+2</f>
        <v>42836</v>
      </c>
      <c r="F234" s="103"/>
      <c r="G234" s="132"/>
    </row>
    <row r="235" spans="1:7" ht="17.25" customHeight="1" hidden="1">
      <c r="A235" s="24" t="str">
        <f>A225</f>
        <v>SUNNY COSMOS</v>
      </c>
      <c r="B235" s="9">
        <v>1703</v>
      </c>
      <c r="C235" s="124" t="s">
        <v>10</v>
      </c>
      <c r="D235" s="12">
        <f>D230+7</f>
        <v>42835</v>
      </c>
      <c r="E235" s="12">
        <f>E230+7</f>
        <v>42837</v>
      </c>
      <c r="F235" s="104"/>
      <c r="G235" s="132"/>
    </row>
    <row r="236" spans="1:7" ht="17.25" customHeight="1">
      <c r="A236" s="73" t="str">
        <f>A15</f>
        <v>EASLINE QINGDAO</v>
      </c>
      <c r="B236" s="25">
        <f>B15</f>
        <v>1715</v>
      </c>
      <c r="C236" s="124" t="s">
        <v>10</v>
      </c>
      <c r="D236" s="28">
        <f aca="true" t="shared" si="30" ref="D236:D243">D231+7</f>
        <v>42838</v>
      </c>
      <c r="E236" s="28">
        <f>D236+1</f>
        <v>42839</v>
      </c>
      <c r="F236" s="102">
        <f>E236+1</f>
        <v>42840</v>
      </c>
      <c r="G236" s="132"/>
    </row>
    <row r="237" spans="1:6" ht="17.25" customHeight="1" hidden="1">
      <c r="A237" s="73" t="str">
        <f>A232</f>
        <v>DOOWOO FAMILY</v>
      </c>
      <c r="B237" s="25">
        <f>B241</f>
        <v>1716</v>
      </c>
      <c r="C237" s="125" t="s">
        <v>10</v>
      </c>
      <c r="D237" s="28">
        <f t="shared" si="30"/>
        <v>42839</v>
      </c>
      <c r="E237" s="28">
        <f>E232+7</f>
        <v>42841</v>
      </c>
      <c r="F237" s="102"/>
    </row>
    <row r="238" spans="1:6" ht="17.25" customHeight="1">
      <c r="A238" s="24" t="str">
        <f>A228</f>
        <v>ANTIGONI</v>
      </c>
      <c r="B238" s="80">
        <f>B228+1</f>
        <v>1708</v>
      </c>
      <c r="C238" s="124" t="s">
        <v>10</v>
      </c>
      <c r="D238" s="28">
        <f t="shared" si="30"/>
        <v>42840</v>
      </c>
      <c r="E238" s="28">
        <f>D238+2</f>
        <v>42842</v>
      </c>
      <c r="F238" s="102"/>
    </row>
    <row r="239" spans="1:6" ht="17.25" customHeight="1" thickBot="1">
      <c r="A239" s="92" t="str">
        <f>A234</f>
        <v>QIYUNHE</v>
      </c>
      <c r="B239" s="127">
        <f>B234+2</f>
        <v>529</v>
      </c>
      <c r="C239" s="128" t="s">
        <v>10</v>
      </c>
      <c r="D239" s="17">
        <f t="shared" si="30"/>
        <v>42841</v>
      </c>
      <c r="E239" s="17">
        <f>D239+2</f>
        <v>42843</v>
      </c>
      <c r="F239" s="103"/>
    </row>
    <row r="240" spans="1:6" ht="17.25" customHeight="1" hidden="1">
      <c r="A240" s="89" t="str">
        <f>A230</f>
        <v>SKY VICTORIA</v>
      </c>
      <c r="B240" s="9">
        <v>1704</v>
      </c>
      <c r="C240" s="124" t="s">
        <v>10</v>
      </c>
      <c r="D240" s="12">
        <f t="shared" si="30"/>
        <v>42842</v>
      </c>
      <c r="E240" s="12">
        <f>E235+7</f>
        <v>42844</v>
      </c>
      <c r="F240" s="104"/>
    </row>
    <row r="241" spans="1:6" ht="17.25" customHeight="1">
      <c r="A241" s="73" t="str">
        <f>A17</f>
        <v>EASLINE QINGDAO</v>
      </c>
      <c r="B241" s="25">
        <f>B17</f>
        <v>1716</v>
      </c>
      <c r="C241" s="124" t="s">
        <v>10</v>
      </c>
      <c r="D241" s="28">
        <f t="shared" si="30"/>
        <v>42845</v>
      </c>
      <c r="E241" s="28">
        <f>D241+1</f>
        <v>42846</v>
      </c>
      <c r="F241" s="102">
        <f>E241+1</f>
        <v>42847</v>
      </c>
    </row>
    <row r="242" spans="1:6" ht="17.25" customHeight="1" hidden="1">
      <c r="A242" s="73" t="str">
        <f>A237</f>
        <v>DOOWOO FAMILY</v>
      </c>
      <c r="B242" s="25">
        <f>B246</f>
        <v>1717</v>
      </c>
      <c r="C242" s="125" t="s">
        <v>10</v>
      </c>
      <c r="D242" s="28">
        <f t="shared" si="30"/>
        <v>42846</v>
      </c>
      <c r="E242" s="28">
        <f>D242+2</f>
        <v>42848</v>
      </c>
      <c r="F242" s="102"/>
    </row>
    <row r="243" spans="1:6" ht="17.25" customHeight="1">
      <c r="A243" s="73" t="str">
        <f>A233</f>
        <v>HEUNG-A AKITA</v>
      </c>
      <c r="B243" s="87">
        <f>B233+1</f>
        <v>58</v>
      </c>
      <c r="C243" s="124" t="s">
        <v>10</v>
      </c>
      <c r="D243" s="28">
        <f t="shared" si="30"/>
        <v>42847</v>
      </c>
      <c r="E243" s="28">
        <f>D243+2</f>
        <v>42849</v>
      </c>
      <c r="F243" s="102"/>
    </row>
    <row r="244" spans="1:6" ht="17.25" customHeight="1" thickBot="1">
      <c r="A244" s="92" t="str">
        <f>A239</f>
        <v>QIYUNHE</v>
      </c>
      <c r="B244" s="127">
        <f>B239+2</f>
        <v>531</v>
      </c>
      <c r="C244" s="128" t="s">
        <v>10</v>
      </c>
      <c r="D244" s="17">
        <f>D243+1</f>
        <v>42848</v>
      </c>
      <c r="E244" s="17">
        <f>D244+2</f>
        <v>42850</v>
      </c>
      <c r="F244" s="103"/>
    </row>
    <row r="245" spans="1:6" ht="17.25" customHeight="1" hidden="1">
      <c r="A245" s="89" t="str">
        <f>A235</f>
        <v>SUNNY COSMOS</v>
      </c>
      <c r="B245" s="9">
        <v>1704</v>
      </c>
      <c r="C245" s="124" t="s">
        <v>10</v>
      </c>
      <c r="D245" s="12">
        <f>D242+3</f>
        <v>42849</v>
      </c>
      <c r="E245" s="12">
        <f>D245+2</f>
        <v>42851</v>
      </c>
      <c r="F245" s="104"/>
    </row>
    <row r="246" spans="1:7" ht="17.25" customHeight="1">
      <c r="A246" s="73" t="str">
        <f>A19</f>
        <v>EASLINE QINGDAO</v>
      </c>
      <c r="B246" s="25">
        <f>B19</f>
        <v>1717</v>
      </c>
      <c r="C246" s="124" t="s">
        <v>10</v>
      </c>
      <c r="D246" s="28">
        <f aca="true" t="shared" si="31" ref="D246:D253">D241+7</f>
        <v>42852</v>
      </c>
      <c r="E246" s="28">
        <f>D246+1</f>
        <v>42853</v>
      </c>
      <c r="F246" s="102">
        <f>E246+1</f>
        <v>42854</v>
      </c>
      <c r="G246" s="129"/>
    </row>
    <row r="247" spans="1:7" ht="17.25" customHeight="1" hidden="1">
      <c r="A247" s="73" t="str">
        <f>A242</f>
        <v>DOOWOO FAMILY</v>
      </c>
      <c r="B247" s="25">
        <f>B251</f>
        <v>1718</v>
      </c>
      <c r="C247" s="125" t="s">
        <v>10</v>
      </c>
      <c r="D247" s="28">
        <f t="shared" si="31"/>
        <v>42853</v>
      </c>
      <c r="E247" s="28">
        <f>E242+7</f>
        <v>42855</v>
      </c>
      <c r="F247" s="102"/>
      <c r="G247" s="24"/>
    </row>
    <row r="248" spans="1:7" ht="17.25" customHeight="1">
      <c r="A248" s="73" t="str">
        <f>A238</f>
        <v>ANTIGONI</v>
      </c>
      <c r="B248" s="80">
        <f>B238+1</f>
        <v>1709</v>
      </c>
      <c r="C248" s="124" t="s">
        <v>10</v>
      </c>
      <c r="D248" s="28">
        <f t="shared" si="31"/>
        <v>42854</v>
      </c>
      <c r="E248" s="28">
        <f>D248+2</f>
        <v>42856</v>
      </c>
      <c r="F248" s="102"/>
      <c r="G248" s="130"/>
    </row>
    <row r="249" spans="1:7" ht="17.25" customHeight="1" thickBot="1">
      <c r="A249" s="92" t="str">
        <f>A244</f>
        <v>QIYUNHE</v>
      </c>
      <c r="B249" s="127">
        <f>B239+4</f>
        <v>533</v>
      </c>
      <c r="C249" s="128" t="s">
        <v>10</v>
      </c>
      <c r="D249" s="17">
        <f t="shared" si="31"/>
        <v>42855</v>
      </c>
      <c r="E249" s="17">
        <f>D249+2</f>
        <v>42857</v>
      </c>
      <c r="F249" s="103"/>
      <c r="G249" s="130"/>
    </row>
    <row r="250" spans="1:7" ht="17.25" customHeight="1" hidden="1">
      <c r="A250" s="89" t="str">
        <f>A240</f>
        <v>SKY VICTORIA</v>
      </c>
      <c r="B250" s="9">
        <v>1705</v>
      </c>
      <c r="C250" s="124" t="s">
        <v>10</v>
      </c>
      <c r="D250" s="12">
        <f t="shared" si="31"/>
        <v>42856</v>
      </c>
      <c r="E250" s="12">
        <f>E245+7</f>
        <v>42858</v>
      </c>
      <c r="F250" s="104"/>
      <c r="G250" s="131"/>
    </row>
    <row r="251" spans="1:7" ht="17.25" customHeight="1">
      <c r="A251" s="73" t="str">
        <f>A21</f>
        <v>EASLINE QINGDAO</v>
      </c>
      <c r="B251" s="25">
        <f>B21</f>
        <v>1718</v>
      </c>
      <c r="C251" s="124" t="s">
        <v>10</v>
      </c>
      <c r="D251" s="28">
        <f t="shared" si="31"/>
        <v>42859</v>
      </c>
      <c r="E251" s="28">
        <f>D251+1</f>
        <v>42860</v>
      </c>
      <c r="F251" s="102">
        <f>E251+1</f>
        <v>42861</v>
      </c>
      <c r="G251" s="130"/>
    </row>
    <row r="252" spans="1:7" ht="17.25" customHeight="1" hidden="1">
      <c r="A252" s="73" t="str">
        <f>A247</f>
        <v>DOOWOO FAMILY</v>
      </c>
      <c r="B252" s="25">
        <f>B22</f>
        <v>1719</v>
      </c>
      <c r="C252" s="125" t="s">
        <v>10</v>
      </c>
      <c r="D252" s="28">
        <f t="shared" si="31"/>
        <v>42860</v>
      </c>
      <c r="E252" s="28">
        <f>D252+2</f>
        <v>42862</v>
      </c>
      <c r="F252" s="102"/>
      <c r="G252" s="130"/>
    </row>
    <row r="253" spans="1:7" ht="17.25" customHeight="1">
      <c r="A253" s="73" t="str">
        <f>A243</f>
        <v>HEUNG-A AKITA</v>
      </c>
      <c r="B253" s="87">
        <f>B243+1</f>
        <v>59</v>
      </c>
      <c r="C253" s="124" t="s">
        <v>10</v>
      </c>
      <c r="D253" s="28">
        <f t="shared" si="31"/>
        <v>42861</v>
      </c>
      <c r="E253" s="28">
        <f>D253+2</f>
        <v>42863</v>
      </c>
      <c r="F253" s="102"/>
      <c r="G253" s="130"/>
    </row>
    <row r="254" spans="1:7" ht="17.25" customHeight="1" thickBot="1">
      <c r="A254" s="73" t="str">
        <f>A249</f>
        <v>QIYUNHE</v>
      </c>
      <c r="B254" s="184">
        <f>B249+2</f>
        <v>535</v>
      </c>
      <c r="C254" s="125" t="s">
        <v>10</v>
      </c>
      <c r="D254" s="28">
        <f>D253+1</f>
        <v>42862</v>
      </c>
      <c r="E254" s="28">
        <f>D254+2</f>
        <v>42864</v>
      </c>
      <c r="F254" s="102"/>
      <c r="G254" s="132"/>
    </row>
    <row r="255" spans="1:8" s="2" customFormat="1" ht="21" customHeight="1">
      <c r="A255" s="277" t="s">
        <v>75</v>
      </c>
      <c r="B255" s="278"/>
      <c r="C255" s="278"/>
      <c r="D255" s="278"/>
      <c r="E255" s="278"/>
      <c r="F255" s="278"/>
      <c r="G255" s="278"/>
      <c r="H255" s="319"/>
    </row>
    <row r="256" spans="1:8" ht="19.5" customHeight="1">
      <c r="A256" s="133" t="s">
        <v>30</v>
      </c>
      <c r="B256" s="268" t="s">
        <v>26</v>
      </c>
      <c r="C256" s="269"/>
      <c r="D256" s="134" t="s">
        <v>76</v>
      </c>
      <c r="E256" s="38" t="s">
        <v>77</v>
      </c>
      <c r="F256" s="134" t="s">
        <v>64</v>
      </c>
      <c r="G256" s="38" t="s">
        <v>119</v>
      </c>
      <c r="H256" s="185" t="s">
        <v>32</v>
      </c>
    </row>
    <row r="257" spans="1:8" ht="15" customHeight="1">
      <c r="A257" s="24" t="s">
        <v>78</v>
      </c>
      <c r="B257" s="62">
        <f>B56</f>
        <v>1709</v>
      </c>
      <c r="C257" s="55" t="s">
        <v>10</v>
      </c>
      <c r="D257" s="79">
        <f>D263-7</f>
        <v>42800</v>
      </c>
      <c r="E257" s="60">
        <f>D5</f>
        <v>42801</v>
      </c>
      <c r="F257" s="136">
        <f>E257+3</f>
        <v>42804</v>
      </c>
      <c r="G257" s="60"/>
      <c r="H257" s="186">
        <f>F257+1</f>
        <v>42805</v>
      </c>
    </row>
    <row r="258" spans="1:8" ht="15" customHeight="1">
      <c r="A258" s="53" t="s">
        <v>79</v>
      </c>
      <c r="B258" s="25">
        <f>B262-1</f>
        <v>1710</v>
      </c>
      <c r="C258" s="26" t="s">
        <v>10</v>
      </c>
      <c r="D258" s="79">
        <f>E258+1</f>
        <v>42803</v>
      </c>
      <c r="E258" s="28">
        <f>E257+1</f>
        <v>42802</v>
      </c>
      <c r="F258" s="79">
        <f>E258+2</f>
        <v>42804</v>
      </c>
      <c r="G258" s="28"/>
      <c r="H258" s="102">
        <f>F258+1</f>
        <v>42805</v>
      </c>
    </row>
    <row r="259" spans="1:8" ht="15" customHeight="1">
      <c r="A259" s="86" t="s">
        <v>80</v>
      </c>
      <c r="B259" s="87">
        <v>1705</v>
      </c>
      <c r="C259" s="26" t="s">
        <v>10</v>
      </c>
      <c r="D259" s="79">
        <f>E258</f>
        <v>42802</v>
      </c>
      <c r="E259" s="28">
        <f>D259+1</f>
        <v>42803</v>
      </c>
      <c r="F259" s="79">
        <f>E259+2</f>
        <v>42805</v>
      </c>
      <c r="G259" s="28"/>
      <c r="H259" s="102"/>
    </row>
    <row r="260" spans="1:8" ht="15" customHeight="1">
      <c r="A260" s="73" t="s">
        <v>81</v>
      </c>
      <c r="B260" s="137">
        <v>227</v>
      </c>
      <c r="C260" s="138" t="s">
        <v>10</v>
      </c>
      <c r="D260" s="79">
        <f>E260-2</f>
        <v>42802</v>
      </c>
      <c r="E260" s="28">
        <f>E259+1</f>
        <v>42804</v>
      </c>
      <c r="F260" s="79">
        <f>E260+2</f>
        <v>42806</v>
      </c>
      <c r="G260" s="28"/>
      <c r="H260" s="102"/>
    </row>
    <row r="261" spans="1:8" ht="15" customHeight="1">
      <c r="A261" s="73" t="s">
        <v>85</v>
      </c>
      <c r="B261" s="80">
        <v>1702</v>
      </c>
      <c r="C261" s="139" t="s">
        <v>56</v>
      </c>
      <c r="D261" s="79"/>
      <c r="E261" s="28">
        <f>D260+3</f>
        <v>42805</v>
      </c>
      <c r="F261" s="79">
        <f>E261+2</f>
        <v>42807</v>
      </c>
      <c r="G261" s="28"/>
      <c r="H261" s="102">
        <f>F261+1</f>
        <v>42808</v>
      </c>
    </row>
    <row r="262" spans="1:8" ht="15" customHeight="1" thickBot="1">
      <c r="A262" s="181" t="s">
        <v>120</v>
      </c>
      <c r="B262" s="64">
        <f>B7</f>
        <v>1711</v>
      </c>
      <c r="C262" s="65" t="s">
        <v>10</v>
      </c>
      <c r="D262" s="93">
        <f>E261</f>
        <v>42805</v>
      </c>
      <c r="E262" s="17">
        <f>D262+1</f>
        <v>42806</v>
      </c>
      <c r="F262" s="93">
        <f>E262+2</f>
        <v>42808</v>
      </c>
      <c r="G262" s="17">
        <f>F262+1</f>
        <v>42809</v>
      </c>
      <c r="H262" s="103">
        <f>F262+1</f>
        <v>42809</v>
      </c>
    </row>
    <row r="263" spans="1:8" ht="15" customHeight="1">
      <c r="A263" s="8" t="str">
        <f>A257</f>
        <v>DONGJIN VENUS</v>
      </c>
      <c r="B263" s="20">
        <f>B58</f>
        <v>1710</v>
      </c>
      <c r="C263" s="51" t="s">
        <v>10</v>
      </c>
      <c r="D263" s="12">
        <f>E263-1</f>
        <v>42807</v>
      </c>
      <c r="E263" s="12">
        <f aca="true" t="shared" si="32" ref="D263:H266">E257+7</f>
        <v>42808</v>
      </c>
      <c r="F263" s="140">
        <f t="shared" si="32"/>
        <v>42811</v>
      </c>
      <c r="G263" s="12"/>
      <c r="H263" s="104">
        <f t="shared" si="32"/>
        <v>42812</v>
      </c>
    </row>
    <row r="264" spans="1:9" ht="15" customHeight="1">
      <c r="A264" s="73" t="str">
        <f>A258</f>
        <v>CONTSHIP DAY</v>
      </c>
      <c r="B264" s="25">
        <f>B262</f>
        <v>1711</v>
      </c>
      <c r="C264" s="26" t="s">
        <v>10</v>
      </c>
      <c r="D264" s="28">
        <f t="shared" si="32"/>
        <v>42810</v>
      </c>
      <c r="E264" s="28">
        <f t="shared" si="32"/>
        <v>42809</v>
      </c>
      <c r="F264" s="141">
        <f t="shared" si="32"/>
        <v>42811</v>
      </c>
      <c r="G264" s="28"/>
      <c r="H264" s="102">
        <f t="shared" si="32"/>
        <v>42812</v>
      </c>
      <c r="I264" s="142"/>
    </row>
    <row r="265" spans="1:8" ht="15" customHeight="1">
      <c r="A265" s="86" t="s">
        <v>83</v>
      </c>
      <c r="B265" s="87">
        <v>1706</v>
      </c>
      <c r="C265" s="26" t="s">
        <v>10</v>
      </c>
      <c r="D265" s="28">
        <f t="shared" si="32"/>
        <v>42809</v>
      </c>
      <c r="E265" s="28">
        <f t="shared" si="32"/>
        <v>42810</v>
      </c>
      <c r="F265" s="141">
        <f t="shared" si="32"/>
        <v>42812</v>
      </c>
      <c r="G265" s="28"/>
      <c r="H265" s="102"/>
    </row>
    <row r="266" spans="1:8" ht="15" customHeight="1">
      <c r="A266" s="73" t="str">
        <f>A260</f>
        <v>SINOTRANS HONGKONG</v>
      </c>
      <c r="B266" s="25">
        <f>B260+2</f>
        <v>229</v>
      </c>
      <c r="C266" s="26" t="s">
        <v>10</v>
      </c>
      <c r="D266" s="28">
        <f t="shared" si="32"/>
        <v>42809</v>
      </c>
      <c r="E266" s="28">
        <f t="shared" si="32"/>
        <v>42811</v>
      </c>
      <c r="F266" s="141">
        <f t="shared" si="32"/>
        <v>42813</v>
      </c>
      <c r="G266" s="28"/>
      <c r="H266" s="102"/>
    </row>
    <row r="267" spans="1:8" ht="15" customHeight="1">
      <c r="A267" s="73" t="s">
        <v>86</v>
      </c>
      <c r="B267" s="80">
        <v>1702</v>
      </c>
      <c r="C267" s="139" t="s">
        <v>56</v>
      </c>
      <c r="D267" s="28"/>
      <c r="E267" s="28">
        <f>E261+7</f>
        <v>42812</v>
      </c>
      <c r="F267" s="28">
        <f>F261+7</f>
        <v>42814</v>
      </c>
      <c r="G267" s="28"/>
      <c r="H267" s="102">
        <f>F267+1</f>
        <v>42815</v>
      </c>
    </row>
    <row r="268" spans="1:8" ht="15" customHeight="1" thickBot="1">
      <c r="A268" s="14" t="str">
        <f>A262</f>
        <v>EASLINE SHANGHAI</v>
      </c>
      <c r="B268" s="64">
        <f>B9</f>
        <v>1712</v>
      </c>
      <c r="C268" s="65" t="s">
        <v>10</v>
      </c>
      <c r="D268" s="17">
        <f aca="true" t="shared" si="33" ref="D268:F283">D262+7</f>
        <v>42812</v>
      </c>
      <c r="E268" s="17">
        <f t="shared" si="33"/>
        <v>42813</v>
      </c>
      <c r="F268" s="143">
        <f>E268+2</f>
        <v>42815</v>
      </c>
      <c r="G268" s="17">
        <f>G262+7</f>
        <v>42816</v>
      </c>
      <c r="H268" s="103">
        <f>F268+1</f>
        <v>42816</v>
      </c>
    </row>
    <row r="269" spans="1:8" ht="15" customHeight="1">
      <c r="A269" s="8" t="str">
        <f>A257</f>
        <v>DONGJIN VENUS</v>
      </c>
      <c r="B269" s="20">
        <f>B60</f>
        <v>1711</v>
      </c>
      <c r="C269" s="51" t="s">
        <v>10</v>
      </c>
      <c r="D269" s="22">
        <f t="shared" si="33"/>
        <v>42814</v>
      </c>
      <c r="E269" s="22">
        <f t="shared" si="33"/>
        <v>42815</v>
      </c>
      <c r="F269" s="22">
        <f>F263+7</f>
        <v>42818</v>
      </c>
      <c r="G269" s="12"/>
      <c r="H269" s="104">
        <f>H263+7</f>
        <v>42819</v>
      </c>
    </row>
    <row r="270" spans="1:8" ht="15" customHeight="1">
      <c r="A270" s="24" t="str">
        <f>A264</f>
        <v>CONTSHIP DAY</v>
      </c>
      <c r="B270" s="25">
        <f>B268</f>
        <v>1712</v>
      </c>
      <c r="C270" s="26" t="s">
        <v>10</v>
      </c>
      <c r="D270" s="27">
        <f t="shared" si="33"/>
        <v>42817</v>
      </c>
      <c r="E270" s="27">
        <f t="shared" si="33"/>
        <v>42816</v>
      </c>
      <c r="F270" s="27">
        <f>F264+7</f>
        <v>42818</v>
      </c>
      <c r="G270" s="28"/>
      <c r="H270" s="102">
        <f>H264+7</f>
        <v>42819</v>
      </c>
    </row>
    <row r="271" spans="1:8" ht="15" customHeight="1">
      <c r="A271" s="73" t="str">
        <f>A259</f>
        <v>PANCON VICTORY</v>
      </c>
      <c r="B271" s="25">
        <f>B259+1</f>
        <v>1706</v>
      </c>
      <c r="C271" s="26" t="s">
        <v>10</v>
      </c>
      <c r="D271" s="27">
        <f t="shared" si="33"/>
        <v>42816</v>
      </c>
      <c r="E271" s="27">
        <f t="shared" si="33"/>
        <v>42817</v>
      </c>
      <c r="F271" s="27">
        <f t="shared" si="33"/>
        <v>42819</v>
      </c>
      <c r="G271" s="28"/>
      <c r="H271" s="102"/>
    </row>
    <row r="272" spans="1:8" ht="15" customHeight="1">
      <c r="A272" s="73" t="str">
        <f>A260</f>
        <v>SINOTRANS HONGKONG</v>
      </c>
      <c r="B272" s="25">
        <f>B266+2</f>
        <v>231</v>
      </c>
      <c r="C272" s="26" t="s">
        <v>10</v>
      </c>
      <c r="D272" s="27">
        <f>D266+7</f>
        <v>42816</v>
      </c>
      <c r="E272" s="27">
        <f t="shared" si="33"/>
        <v>42818</v>
      </c>
      <c r="F272" s="27">
        <f t="shared" si="33"/>
        <v>42820</v>
      </c>
      <c r="G272" s="28"/>
      <c r="H272" s="102"/>
    </row>
    <row r="273" spans="1:8" ht="15" customHeight="1">
      <c r="A273" s="73" t="s">
        <v>130</v>
      </c>
      <c r="B273" s="80">
        <v>1703</v>
      </c>
      <c r="C273" s="139" t="s">
        <v>56</v>
      </c>
      <c r="D273" s="27"/>
      <c r="E273" s="27">
        <f t="shared" si="33"/>
        <v>42819</v>
      </c>
      <c r="F273" s="27">
        <f t="shared" si="33"/>
        <v>42821</v>
      </c>
      <c r="G273" s="28"/>
      <c r="H273" s="102">
        <f>F273+1</f>
        <v>42822</v>
      </c>
    </row>
    <row r="274" spans="1:8" ht="15" customHeight="1" thickBot="1">
      <c r="A274" s="92" t="str">
        <f>A268</f>
        <v>EASLINE SHANGHAI</v>
      </c>
      <c r="B274" s="64">
        <f>B11</f>
        <v>1713</v>
      </c>
      <c r="C274" s="65" t="s">
        <v>10</v>
      </c>
      <c r="D274" s="23">
        <f>D268+7</f>
        <v>42819</v>
      </c>
      <c r="E274" s="23">
        <f t="shared" si="33"/>
        <v>42820</v>
      </c>
      <c r="F274" s="23">
        <f t="shared" si="33"/>
        <v>42822</v>
      </c>
      <c r="G274" s="17">
        <f>G268+7</f>
        <v>42823</v>
      </c>
      <c r="H274" s="103">
        <f>F274+1</f>
        <v>42823</v>
      </c>
    </row>
    <row r="275" spans="1:8" ht="15" customHeight="1">
      <c r="A275" s="89" t="str">
        <f>A263</f>
        <v>DONGJIN VENUS</v>
      </c>
      <c r="B275" s="20">
        <f>B62</f>
        <v>1712</v>
      </c>
      <c r="C275" s="51" t="s">
        <v>10</v>
      </c>
      <c r="D275" s="22">
        <f>D269+7</f>
        <v>42821</v>
      </c>
      <c r="E275" s="22">
        <f t="shared" si="33"/>
        <v>42822</v>
      </c>
      <c r="F275" s="22">
        <f t="shared" si="33"/>
        <v>42825</v>
      </c>
      <c r="G275" s="12"/>
      <c r="H275" s="104">
        <f>H269+7</f>
        <v>42826</v>
      </c>
    </row>
    <row r="276" spans="1:8" ht="15" customHeight="1">
      <c r="A276" s="73" t="str">
        <f>A264</f>
        <v>CONTSHIP DAY</v>
      </c>
      <c r="B276" s="25">
        <f>B274</f>
        <v>1713</v>
      </c>
      <c r="C276" s="26" t="s">
        <v>10</v>
      </c>
      <c r="D276" s="27">
        <f>D270+7</f>
        <v>42824</v>
      </c>
      <c r="E276" s="27">
        <f t="shared" si="33"/>
        <v>42823</v>
      </c>
      <c r="F276" s="27">
        <f t="shared" si="33"/>
        <v>42825</v>
      </c>
      <c r="G276" s="28"/>
      <c r="H276" s="102">
        <f>H270+7</f>
        <v>42826</v>
      </c>
    </row>
    <row r="277" spans="1:8" ht="15" customHeight="1">
      <c r="A277" s="73" t="str">
        <f>A265</f>
        <v>PANCON SUNSHINE</v>
      </c>
      <c r="B277" s="144">
        <f>B265+1</f>
        <v>1707</v>
      </c>
      <c r="C277" s="26" t="s">
        <v>10</v>
      </c>
      <c r="D277" s="27">
        <f>D271+7</f>
        <v>42823</v>
      </c>
      <c r="E277" s="27">
        <f t="shared" si="33"/>
        <v>42824</v>
      </c>
      <c r="F277" s="27">
        <f t="shared" si="33"/>
        <v>42826</v>
      </c>
      <c r="G277" s="28"/>
      <c r="H277" s="102"/>
    </row>
    <row r="278" spans="1:8" ht="15" customHeight="1">
      <c r="A278" s="73" t="str">
        <f>A266</f>
        <v>SINOTRANS HONGKONG</v>
      </c>
      <c r="B278" s="137">
        <f>B272+2</f>
        <v>233</v>
      </c>
      <c r="C278" s="138" t="s">
        <v>10</v>
      </c>
      <c r="D278" s="27">
        <f>D272+7</f>
        <v>42823</v>
      </c>
      <c r="E278" s="27">
        <f t="shared" si="33"/>
        <v>42825</v>
      </c>
      <c r="F278" s="27">
        <f t="shared" si="33"/>
        <v>42827</v>
      </c>
      <c r="G278" s="28"/>
      <c r="H278" s="102"/>
    </row>
    <row r="279" spans="1:9" ht="15" customHeight="1">
      <c r="A279" s="73" t="s">
        <v>131</v>
      </c>
      <c r="B279" s="80">
        <v>1703</v>
      </c>
      <c r="C279" s="139" t="s">
        <v>56</v>
      </c>
      <c r="D279" s="27"/>
      <c r="E279" s="27">
        <f t="shared" si="33"/>
        <v>42826</v>
      </c>
      <c r="F279" s="27">
        <f t="shared" si="33"/>
        <v>42828</v>
      </c>
      <c r="G279" s="28"/>
      <c r="H279" s="102">
        <f>F279+1</f>
        <v>42829</v>
      </c>
      <c r="I279" s="142"/>
    </row>
    <row r="280" spans="1:8" ht="15" customHeight="1" thickBot="1">
      <c r="A280" s="92" t="str">
        <f>A268</f>
        <v>EASLINE SHANGHAI</v>
      </c>
      <c r="B280" s="64">
        <f>B13</f>
        <v>1714</v>
      </c>
      <c r="C280" s="65" t="s">
        <v>10</v>
      </c>
      <c r="D280" s="23">
        <f>D274+7</f>
        <v>42826</v>
      </c>
      <c r="E280" s="23">
        <f t="shared" si="33"/>
        <v>42827</v>
      </c>
      <c r="F280" s="23">
        <f t="shared" si="33"/>
        <v>42829</v>
      </c>
      <c r="G280" s="17">
        <f>G274+7</f>
        <v>42830</v>
      </c>
      <c r="H280" s="103">
        <f>F280+1</f>
        <v>42830</v>
      </c>
    </row>
    <row r="281" spans="1:8" ht="15" customHeight="1">
      <c r="A281" s="8" t="str">
        <f>A269</f>
        <v>DONGJIN VENUS</v>
      </c>
      <c r="B281" s="20">
        <f>B64</f>
        <v>1713</v>
      </c>
      <c r="C281" s="51" t="s">
        <v>10</v>
      </c>
      <c r="D281" s="22">
        <f>D275+7</f>
        <v>42828</v>
      </c>
      <c r="E281" s="22">
        <f t="shared" si="33"/>
        <v>42829</v>
      </c>
      <c r="F281" s="22">
        <f t="shared" si="33"/>
        <v>42832</v>
      </c>
      <c r="G281" s="12"/>
      <c r="H281" s="104">
        <f>H275+7</f>
        <v>42833</v>
      </c>
    </row>
    <row r="282" spans="1:8" ht="15" customHeight="1">
      <c r="A282" s="24" t="str">
        <f>A276</f>
        <v>CONTSHIP DAY</v>
      </c>
      <c r="B282" s="25">
        <f>B281</f>
        <v>1713</v>
      </c>
      <c r="C282" s="26" t="s">
        <v>10</v>
      </c>
      <c r="D282" s="27">
        <f>D276+7</f>
        <v>42831</v>
      </c>
      <c r="E282" s="27">
        <f t="shared" si="33"/>
        <v>42830</v>
      </c>
      <c r="F282" s="27">
        <f t="shared" si="33"/>
        <v>42832</v>
      </c>
      <c r="G282" s="28"/>
      <c r="H282" s="102">
        <f>H276+7</f>
        <v>42833</v>
      </c>
    </row>
    <row r="283" spans="1:8" ht="15" customHeight="1">
      <c r="A283" s="73" t="str">
        <f>A271</f>
        <v>PANCON VICTORY</v>
      </c>
      <c r="B283" s="144">
        <f>B271+1</f>
        <v>1707</v>
      </c>
      <c r="C283" s="26" t="s">
        <v>10</v>
      </c>
      <c r="D283" s="27">
        <f>D277+7</f>
        <v>42830</v>
      </c>
      <c r="E283" s="27">
        <f t="shared" si="33"/>
        <v>42831</v>
      </c>
      <c r="F283" s="27">
        <f t="shared" si="33"/>
        <v>42833</v>
      </c>
      <c r="G283" s="28"/>
      <c r="H283" s="102"/>
    </row>
    <row r="284" spans="1:8" ht="15" customHeight="1">
      <c r="A284" s="73" t="str">
        <f>A272</f>
        <v>SINOTRANS HONGKONG</v>
      </c>
      <c r="B284" s="137">
        <f>B278+2</f>
        <v>235</v>
      </c>
      <c r="C284" s="138" t="s">
        <v>10</v>
      </c>
      <c r="D284" s="27">
        <f>D278+7</f>
        <v>42830</v>
      </c>
      <c r="E284" s="27">
        <f aca="true" t="shared" si="34" ref="E284:H291">E278+7</f>
        <v>42832</v>
      </c>
      <c r="F284" s="27">
        <f t="shared" si="34"/>
        <v>42834</v>
      </c>
      <c r="G284" s="28"/>
      <c r="H284" s="102"/>
    </row>
    <row r="285" spans="1:8" ht="15" customHeight="1">
      <c r="A285" s="73" t="str">
        <f>A261</f>
        <v>KMTC SHENZHEN</v>
      </c>
      <c r="B285" s="80">
        <v>1703</v>
      </c>
      <c r="C285" s="139" t="s">
        <v>56</v>
      </c>
      <c r="D285" s="27"/>
      <c r="E285" s="27">
        <f t="shared" si="34"/>
        <v>42833</v>
      </c>
      <c r="F285" s="27">
        <f t="shared" si="34"/>
        <v>42835</v>
      </c>
      <c r="G285" s="28"/>
      <c r="H285" s="102">
        <f>F285+1</f>
        <v>42836</v>
      </c>
    </row>
    <row r="286" spans="1:8" ht="15" customHeight="1" thickBot="1">
      <c r="A286" s="182" t="s">
        <v>117</v>
      </c>
      <c r="B286" s="64">
        <f>B15</f>
        <v>1715</v>
      </c>
      <c r="C286" s="65" t="s">
        <v>10</v>
      </c>
      <c r="D286" s="23">
        <f>D280+7</f>
        <v>42833</v>
      </c>
      <c r="E286" s="23">
        <f t="shared" si="34"/>
        <v>42834</v>
      </c>
      <c r="F286" s="23">
        <f t="shared" si="34"/>
        <v>42836</v>
      </c>
      <c r="G286" s="17">
        <f>G280+7</f>
        <v>42837</v>
      </c>
      <c r="H286" s="103">
        <f>F286+1</f>
        <v>42837</v>
      </c>
    </row>
    <row r="287" spans="1:8" ht="15" customHeight="1">
      <c r="A287" s="8" t="str">
        <f>A281</f>
        <v>DONGJIN VENUS</v>
      </c>
      <c r="B287" s="20">
        <f>B66</f>
        <v>1714</v>
      </c>
      <c r="C287" s="51" t="s">
        <v>10</v>
      </c>
      <c r="D287" s="12">
        <f>D281+7</f>
        <v>42835</v>
      </c>
      <c r="E287" s="12">
        <f t="shared" si="34"/>
        <v>42836</v>
      </c>
      <c r="F287" s="140">
        <f t="shared" si="34"/>
        <v>42839</v>
      </c>
      <c r="G287" s="12"/>
      <c r="H287" s="104">
        <f t="shared" si="34"/>
        <v>42840</v>
      </c>
    </row>
    <row r="288" spans="1:8" ht="15" customHeight="1">
      <c r="A288" s="73" t="str">
        <f>A282</f>
        <v>CONTSHIP DAY</v>
      </c>
      <c r="B288" s="25">
        <f>B287</f>
        <v>1714</v>
      </c>
      <c r="C288" s="26" t="s">
        <v>10</v>
      </c>
      <c r="D288" s="28">
        <f>D282+7</f>
        <v>42838</v>
      </c>
      <c r="E288" s="28">
        <f t="shared" si="34"/>
        <v>42837</v>
      </c>
      <c r="F288" s="141">
        <f t="shared" si="34"/>
        <v>42839</v>
      </c>
      <c r="G288" s="28"/>
      <c r="H288" s="102">
        <f t="shared" si="34"/>
        <v>42840</v>
      </c>
    </row>
    <row r="289" spans="1:8" ht="15" customHeight="1">
      <c r="A289" s="73" t="str">
        <f>A277</f>
        <v>PANCON SUNSHINE</v>
      </c>
      <c r="B289" s="144">
        <f>B277+1</f>
        <v>1708</v>
      </c>
      <c r="C289" s="26" t="s">
        <v>10</v>
      </c>
      <c r="D289" s="28">
        <f>D283+7</f>
        <v>42837</v>
      </c>
      <c r="E289" s="28">
        <f t="shared" si="34"/>
        <v>42838</v>
      </c>
      <c r="F289" s="141">
        <f t="shared" si="34"/>
        <v>42840</v>
      </c>
      <c r="G289" s="28"/>
      <c r="H289" s="102"/>
    </row>
    <row r="290" spans="1:8" ht="15" customHeight="1">
      <c r="A290" s="73" t="str">
        <f>A284</f>
        <v>SINOTRANS HONGKONG</v>
      </c>
      <c r="B290" s="137">
        <f>B284+2</f>
        <v>237</v>
      </c>
      <c r="C290" s="138" t="s">
        <v>10</v>
      </c>
      <c r="D290" s="28">
        <f>D284+7</f>
        <v>42837</v>
      </c>
      <c r="E290" s="28">
        <f t="shared" si="34"/>
        <v>42839</v>
      </c>
      <c r="F290" s="141">
        <f t="shared" si="34"/>
        <v>42841</v>
      </c>
      <c r="G290" s="28"/>
      <c r="H290" s="102"/>
    </row>
    <row r="291" spans="1:8" ht="15" customHeight="1">
      <c r="A291" s="73" t="str">
        <f>A267</f>
        <v>KMTC TIANJIN</v>
      </c>
      <c r="B291" s="80">
        <v>1703</v>
      </c>
      <c r="C291" s="139" t="s">
        <v>56</v>
      </c>
      <c r="D291" s="28"/>
      <c r="E291" s="28">
        <f t="shared" si="34"/>
        <v>42840</v>
      </c>
      <c r="F291" s="28">
        <f t="shared" si="34"/>
        <v>42842</v>
      </c>
      <c r="G291" s="28"/>
      <c r="H291" s="102">
        <f>F291+1</f>
        <v>42843</v>
      </c>
    </row>
    <row r="292" spans="1:8" ht="15" customHeight="1" thickBot="1">
      <c r="A292" s="14" t="str">
        <f>A286</f>
        <v>EASLINE SHANGHAI</v>
      </c>
      <c r="B292" s="64">
        <f>B17</f>
        <v>1716</v>
      </c>
      <c r="C292" s="65" t="s">
        <v>10</v>
      </c>
      <c r="D292" s="17">
        <f aca="true" t="shared" si="35" ref="D292:F307">D286+7</f>
        <v>42840</v>
      </c>
      <c r="E292" s="17">
        <f t="shared" si="35"/>
        <v>42841</v>
      </c>
      <c r="F292" s="143">
        <f>E292+2</f>
        <v>42843</v>
      </c>
      <c r="G292" s="17">
        <f>G286+7</f>
        <v>42844</v>
      </c>
      <c r="H292" s="103">
        <f>F292+1</f>
        <v>42844</v>
      </c>
    </row>
    <row r="293" spans="1:8" ht="15" customHeight="1">
      <c r="A293" s="8" t="str">
        <f>A281</f>
        <v>DONGJIN VENUS</v>
      </c>
      <c r="B293" s="20">
        <f>B68</f>
        <v>1715</v>
      </c>
      <c r="C293" s="51" t="s">
        <v>10</v>
      </c>
      <c r="D293" s="22">
        <f t="shared" si="35"/>
        <v>42842</v>
      </c>
      <c r="E293" s="22">
        <f t="shared" si="35"/>
        <v>42843</v>
      </c>
      <c r="F293" s="22">
        <f>F287+7</f>
        <v>42846</v>
      </c>
      <c r="G293" s="12"/>
      <c r="H293" s="104">
        <f>H287+7</f>
        <v>42847</v>
      </c>
    </row>
    <row r="294" spans="1:8" ht="15" customHeight="1">
      <c r="A294" s="24" t="str">
        <f>A288</f>
        <v>CONTSHIP DAY</v>
      </c>
      <c r="B294" s="25">
        <f>B293</f>
        <v>1715</v>
      </c>
      <c r="C294" s="26" t="s">
        <v>10</v>
      </c>
      <c r="D294" s="27">
        <f t="shared" si="35"/>
        <v>42845</v>
      </c>
      <c r="E294" s="27">
        <f t="shared" si="35"/>
        <v>42844</v>
      </c>
      <c r="F294" s="27">
        <f>F288+7</f>
        <v>42846</v>
      </c>
      <c r="G294" s="28"/>
      <c r="H294" s="102">
        <f>H288+7</f>
        <v>42847</v>
      </c>
    </row>
    <row r="295" spans="1:8" ht="15" customHeight="1">
      <c r="A295" s="73" t="str">
        <f>A283</f>
        <v>PANCON VICTORY</v>
      </c>
      <c r="B295" s="144">
        <f>B283+1</f>
        <v>1708</v>
      </c>
      <c r="C295" s="145" t="s">
        <v>10</v>
      </c>
      <c r="D295" s="27">
        <f t="shared" si="35"/>
        <v>42844</v>
      </c>
      <c r="E295" s="27">
        <f t="shared" si="35"/>
        <v>42845</v>
      </c>
      <c r="F295" s="27">
        <f t="shared" si="35"/>
        <v>42847</v>
      </c>
      <c r="G295" s="28"/>
      <c r="H295" s="102"/>
    </row>
    <row r="296" spans="1:8" ht="15" customHeight="1">
      <c r="A296" s="73" t="str">
        <f>A284</f>
        <v>SINOTRANS HONGKONG</v>
      </c>
      <c r="B296" s="137">
        <f>B290+2</f>
        <v>239</v>
      </c>
      <c r="C296" s="146" t="s">
        <v>10</v>
      </c>
      <c r="D296" s="27">
        <f>D290+7</f>
        <v>42844</v>
      </c>
      <c r="E296" s="27">
        <f t="shared" si="35"/>
        <v>42846</v>
      </c>
      <c r="F296" s="27">
        <f t="shared" si="35"/>
        <v>42848</v>
      </c>
      <c r="G296" s="28"/>
      <c r="H296" s="102"/>
    </row>
    <row r="297" spans="1:8" ht="15" customHeight="1">
      <c r="A297" s="73" t="s">
        <v>130</v>
      </c>
      <c r="B297" s="80">
        <v>1704</v>
      </c>
      <c r="C297" s="81" t="s">
        <v>56</v>
      </c>
      <c r="D297" s="27"/>
      <c r="E297" s="27">
        <f t="shared" si="35"/>
        <v>42847</v>
      </c>
      <c r="F297" s="27">
        <f t="shared" si="35"/>
        <v>42849</v>
      </c>
      <c r="G297" s="28"/>
      <c r="H297" s="102">
        <f>F297+1</f>
        <v>42850</v>
      </c>
    </row>
    <row r="298" spans="1:8" ht="15" customHeight="1" thickBot="1">
      <c r="A298" s="92" t="str">
        <f>A292</f>
        <v>EASLINE SHANGHAI</v>
      </c>
      <c r="B298" s="64">
        <f>B19</f>
        <v>1717</v>
      </c>
      <c r="C298" s="65" t="s">
        <v>10</v>
      </c>
      <c r="D298" s="23">
        <f>D292+7</f>
        <v>42847</v>
      </c>
      <c r="E298" s="23">
        <f t="shared" si="35"/>
        <v>42848</v>
      </c>
      <c r="F298" s="23">
        <f t="shared" si="35"/>
        <v>42850</v>
      </c>
      <c r="G298" s="17">
        <f>G292+7</f>
        <v>42851</v>
      </c>
      <c r="H298" s="103">
        <f>F298+1</f>
        <v>42851</v>
      </c>
    </row>
    <row r="299" spans="1:8" ht="15" customHeight="1">
      <c r="A299" s="89" t="str">
        <f>A287</f>
        <v>DONGJIN VENUS</v>
      </c>
      <c r="B299" s="20">
        <f>B70</f>
        <v>1716</v>
      </c>
      <c r="C299" s="51" t="s">
        <v>10</v>
      </c>
      <c r="D299" s="22">
        <f>D293+7</f>
        <v>42849</v>
      </c>
      <c r="E299" s="22">
        <f t="shared" si="35"/>
        <v>42850</v>
      </c>
      <c r="F299" s="22">
        <f t="shared" si="35"/>
        <v>42853</v>
      </c>
      <c r="G299" s="12"/>
      <c r="H299" s="104">
        <f>H293+7</f>
        <v>42854</v>
      </c>
    </row>
    <row r="300" spans="1:8" ht="15" customHeight="1">
      <c r="A300" s="73" t="str">
        <f>A282</f>
        <v>CONTSHIP DAY</v>
      </c>
      <c r="B300" s="25">
        <f>B299</f>
        <v>1716</v>
      </c>
      <c r="C300" s="26" t="s">
        <v>10</v>
      </c>
      <c r="D300" s="27">
        <f>D294+7</f>
        <v>42852</v>
      </c>
      <c r="E300" s="27">
        <f t="shared" si="35"/>
        <v>42851</v>
      </c>
      <c r="F300" s="27">
        <f t="shared" si="35"/>
        <v>42853</v>
      </c>
      <c r="G300" s="28"/>
      <c r="H300" s="102">
        <f>H294+7</f>
        <v>42854</v>
      </c>
    </row>
    <row r="301" spans="1:8" ht="15" customHeight="1">
      <c r="A301" s="73" t="str">
        <f>A289</f>
        <v>PANCON SUNSHINE</v>
      </c>
      <c r="B301" s="144">
        <f>B289+1</f>
        <v>1709</v>
      </c>
      <c r="C301" s="145" t="s">
        <v>10</v>
      </c>
      <c r="D301" s="27">
        <f>D295+7</f>
        <v>42851</v>
      </c>
      <c r="E301" s="27">
        <f t="shared" si="35"/>
        <v>42852</v>
      </c>
      <c r="F301" s="27">
        <f t="shared" si="35"/>
        <v>42854</v>
      </c>
      <c r="G301" s="28"/>
      <c r="H301" s="102"/>
    </row>
    <row r="302" spans="1:8" ht="15" customHeight="1">
      <c r="A302" s="73" t="str">
        <f>A290</f>
        <v>SINOTRANS HONGKONG</v>
      </c>
      <c r="B302" s="137">
        <f>B296+2</f>
        <v>241</v>
      </c>
      <c r="C302" s="146" t="s">
        <v>10</v>
      </c>
      <c r="D302" s="27">
        <f>D296+7</f>
        <v>42851</v>
      </c>
      <c r="E302" s="27">
        <f t="shared" si="35"/>
        <v>42853</v>
      </c>
      <c r="F302" s="27">
        <f t="shared" si="35"/>
        <v>42855</v>
      </c>
      <c r="G302" s="28"/>
      <c r="H302" s="102"/>
    </row>
    <row r="303" spans="1:9" ht="15" customHeight="1">
      <c r="A303" s="73" t="s">
        <v>131</v>
      </c>
      <c r="B303" s="80">
        <v>1704</v>
      </c>
      <c r="C303" s="81" t="s">
        <v>56</v>
      </c>
      <c r="D303" s="27"/>
      <c r="E303" s="27">
        <f t="shared" si="35"/>
        <v>42854</v>
      </c>
      <c r="F303" s="27">
        <f t="shared" si="35"/>
        <v>42856</v>
      </c>
      <c r="G303" s="28"/>
      <c r="H303" s="102">
        <f>F303+1</f>
        <v>42857</v>
      </c>
      <c r="I303" s="142"/>
    </row>
    <row r="304" spans="1:8" ht="15" customHeight="1" thickBot="1">
      <c r="A304" s="92" t="str">
        <f>A292</f>
        <v>EASLINE SHANGHAI</v>
      </c>
      <c r="B304" s="64">
        <f>B21</f>
        <v>1718</v>
      </c>
      <c r="C304" s="65" t="s">
        <v>10</v>
      </c>
      <c r="D304" s="23">
        <f>D298+7</f>
        <v>42854</v>
      </c>
      <c r="E304" s="23">
        <f t="shared" si="35"/>
        <v>42855</v>
      </c>
      <c r="F304" s="23">
        <f t="shared" si="35"/>
        <v>42857</v>
      </c>
      <c r="G304" s="17">
        <f>G298+7</f>
        <v>42858</v>
      </c>
      <c r="H304" s="103">
        <f>F304+1</f>
        <v>42858</v>
      </c>
    </row>
    <row r="305" spans="1:8" ht="15" customHeight="1">
      <c r="A305" s="8" t="str">
        <f>A293</f>
        <v>DONGJIN VENUS</v>
      </c>
      <c r="B305" s="20">
        <f>B72</f>
        <v>1717</v>
      </c>
      <c r="C305" s="51" t="s">
        <v>10</v>
      </c>
      <c r="D305" s="22">
        <f>D299+7</f>
        <v>42856</v>
      </c>
      <c r="E305" s="22">
        <f t="shared" si="35"/>
        <v>42857</v>
      </c>
      <c r="F305" s="22">
        <f t="shared" si="35"/>
        <v>42860</v>
      </c>
      <c r="G305" s="12"/>
      <c r="H305" s="104">
        <f>H299+7</f>
        <v>42861</v>
      </c>
    </row>
    <row r="306" spans="1:8" ht="15" customHeight="1">
      <c r="A306" s="24" t="str">
        <f>A300</f>
        <v>CONTSHIP DAY</v>
      </c>
      <c r="B306" s="25">
        <f>B305</f>
        <v>1717</v>
      </c>
      <c r="C306" s="26" t="s">
        <v>10</v>
      </c>
      <c r="D306" s="27">
        <f>D300+7</f>
        <v>42859</v>
      </c>
      <c r="E306" s="27">
        <f t="shared" si="35"/>
        <v>42858</v>
      </c>
      <c r="F306" s="27">
        <f t="shared" si="35"/>
        <v>42860</v>
      </c>
      <c r="G306" s="28"/>
      <c r="H306" s="102">
        <f>H300+7</f>
        <v>42861</v>
      </c>
    </row>
    <row r="307" spans="1:8" ht="15" customHeight="1">
      <c r="A307" s="73" t="str">
        <f>A295</f>
        <v>PANCON VICTORY</v>
      </c>
      <c r="B307" s="144">
        <f>B295+1</f>
        <v>1709</v>
      </c>
      <c r="C307" s="145" t="s">
        <v>10</v>
      </c>
      <c r="D307" s="27">
        <f>D301+7</f>
        <v>42858</v>
      </c>
      <c r="E307" s="27">
        <f t="shared" si="35"/>
        <v>42859</v>
      </c>
      <c r="F307" s="27">
        <f t="shared" si="35"/>
        <v>42861</v>
      </c>
      <c r="G307" s="28"/>
      <c r="H307" s="102"/>
    </row>
    <row r="308" spans="1:8" ht="15" customHeight="1">
      <c r="A308" s="73" t="str">
        <f>A296</f>
        <v>SINOTRANS HONGKONG</v>
      </c>
      <c r="B308" s="137">
        <f>B302+2</f>
        <v>243</v>
      </c>
      <c r="C308" s="146" t="s">
        <v>10</v>
      </c>
      <c r="D308" s="27">
        <f>D302+7</f>
        <v>42858</v>
      </c>
      <c r="E308" s="27">
        <f aca="true" t="shared" si="36" ref="E308:F310">E302+7</f>
        <v>42860</v>
      </c>
      <c r="F308" s="27">
        <f t="shared" si="36"/>
        <v>42862</v>
      </c>
      <c r="G308" s="28"/>
      <c r="H308" s="102"/>
    </row>
    <row r="309" spans="1:8" ht="15" customHeight="1">
      <c r="A309" s="73" t="str">
        <f>A285</f>
        <v>KMTC SHENZHEN</v>
      </c>
      <c r="B309" s="80">
        <v>1704</v>
      </c>
      <c r="C309" s="81" t="s">
        <v>56</v>
      </c>
      <c r="D309" s="27"/>
      <c r="E309" s="27">
        <f t="shared" si="36"/>
        <v>42861</v>
      </c>
      <c r="F309" s="27">
        <f t="shared" si="36"/>
        <v>42863</v>
      </c>
      <c r="G309" s="28"/>
      <c r="H309" s="102">
        <f>F309+1</f>
        <v>42864</v>
      </c>
    </row>
    <row r="310" spans="1:8" ht="15" customHeight="1" thickBot="1">
      <c r="A310" s="92" t="str">
        <f>A304</f>
        <v>EASLINE SHANGHAI</v>
      </c>
      <c r="B310" s="64">
        <f>B22</f>
        <v>1719</v>
      </c>
      <c r="C310" s="65" t="s">
        <v>10</v>
      </c>
      <c r="D310" s="23">
        <f>D304+7</f>
        <v>42861</v>
      </c>
      <c r="E310" s="23">
        <f t="shared" si="36"/>
        <v>42862</v>
      </c>
      <c r="F310" s="23">
        <f t="shared" si="36"/>
        <v>42864</v>
      </c>
      <c r="G310" s="17">
        <f>G304+7</f>
        <v>42865</v>
      </c>
      <c r="H310" s="103">
        <f>F310+1</f>
        <v>42865</v>
      </c>
    </row>
    <row r="311" spans="1:7" s="2" customFormat="1" ht="18.75" customHeight="1" thickBot="1">
      <c r="A311" s="270" t="s">
        <v>87</v>
      </c>
      <c r="B311" s="271"/>
      <c r="C311" s="271"/>
      <c r="D311" s="271"/>
      <c r="E311" s="271"/>
      <c r="F311" s="271"/>
      <c r="G311" s="272"/>
    </row>
    <row r="312" spans="1:7" ht="15" customHeight="1" thickBot="1">
      <c r="A312" s="46" t="s">
        <v>30</v>
      </c>
      <c r="B312" s="260" t="s">
        <v>26</v>
      </c>
      <c r="C312" s="261"/>
      <c r="D312" s="4" t="s">
        <v>76</v>
      </c>
      <c r="E312" s="76" t="s">
        <v>77</v>
      </c>
      <c r="F312" s="76" t="s">
        <v>51</v>
      </c>
      <c r="G312" s="32" t="s">
        <v>88</v>
      </c>
    </row>
    <row r="313" spans="1:7" ht="15" customHeight="1">
      <c r="A313" s="33" t="s">
        <v>89</v>
      </c>
      <c r="B313" s="147">
        <f>B6</f>
        <v>1711</v>
      </c>
      <c r="C313" s="57" t="s">
        <v>10</v>
      </c>
      <c r="D313" s="52">
        <f>D5+1</f>
        <v>42802</v>
      </c>
      <c r="E313" s="52">
        <f>D313+1</f>
        <v>42803</v>
      </c>
      <c r="F313" s="52">
        <f>D313+3</f>
        <v>42805</v>
      </c>
      <c r="G313" s="148"/>
    </row>
    <row r="314" spans="1:7" ht="15" customHeight="1">
      <c r="A314" s="43" t="s">
        <v>89</v>
      </c>
      <c r="B314" s="39">
        <f>B313+1</f>
        <v>1712</v>
      </c>
      <c r="C314" s="40" t="s">
        <v>10</v>
      </c>
      <c r="D314" s="41">
        <f aca="true" t="shared" si="37" ref="D314:F321">D313+7</f>
        <v>42809</v>
      </c>
      <c r="E314" s="41">
        <f t="shared" si="37"/>
        <v>42810</v>
      </c>
      <c r="F314" s="41">
        <f t="shared" si="37"/>
        <v>42812</v>
      </c>
      <c r="G314" s="135"/>
    </row>
    <row r="315" spans="1:7" ht="15" customHeight="1">
      <c r="A315" s="43" t="s">
        <v>89</v>
      </c>
      <c r="B315" s="39">
        <f>B314+1</f>
        <v>1713</v>
      </c>
      <c r="C315" s="40" t="s">
        <v>10</v>
      </c>
      <c r="D315" s="41">
        <f t="shared" si="37"/>
        <v>42816</v>
      </c>
      <c r="E315" s="41">
        <f t="shared" si="37"/>
        <v>42817</v>
      </c>
      <c r="F315" s="41">
        <f t="shared" si="37"/>
        <v>42819</v>
      </c>
      <c r="G315" s="135"/>
    </row>
    <row r="316" spans="1:7" ht="15" customHeight="1">
      <c r="A316" s="43" t="s">
        <v>89</v>
      </c>
      <c r="B316" s="39">
        <f aca="true" t="shared" si="38" ref="B316:B321">B315+1</f>
        <v>1714</v>
      </c>
      <c r="C316" s="40" t="s">
        <v>10</v>
      </c>
      <c r="D316" s="41">
        <f t="shared" si="37"/>
        <v>42823</v>
      </c>
      <c r="E316" s="41">
        <f t="shared" si="37"/>
        <v>42824</v>
      </c>
      <c r="F316" s="41">
        <f t="shared" si="37"/>
        <v>42826</v>
      </c>
      <c r="G316" s="135"/>
    </row>
    <row r="317" spans="1:7" ht="15" customHeight="1">
      <c r="A317" s="43" t="s">
        <v>89</v>
      </c>
      <c r="B317" s="39">
        <f t="shared" si="38"/>
        <v>1715</v>
      </c>
      <c r="C317" s="40" t="s">
        <v>10</v>
      </c>
      <c r="D317" s="41">
        <f t="shared" si="37"/>
        <v>42830</v>
      </c>
      <c r="E317" s="41">
        <f t="shared" si="37"/>
        <v>42831</v>
      </c>
      <c r="F317" s="41">
        <f t="shared" si="37"/>
        <v>42833</v>
      </c>
      <c r="G317" s="135"/>
    </row>
    <row r="318" spans="1:7" ht="15" customHeight="1">
      <c r="A318" s="43" t="s">
        <v>89</v>
      </c>
      <c r="B318" s="39">
        <f t="shared" si="38"/>
        <v>1716</v>
      </c>
      <c r="C318" s="40" t="s">
        <v>10</v>
      </c>
      <c r="D318" s="41">
        <f t="shared" si="37"/>
        <v>42837</v>
      </c>
      <c r="E318" s="41">
        <f t="shared" si="37"/>
        <v>42838</v>
      </c>
      <c r="F318" s="41">
        <f t="shared" si="37"/>
        <v>42840</v>
      </c>
      <c r="G318" s="135"/>
    </row>
    <row r="319" spans="1:7" ht="15" customHeight="1">
      <c r="A319" s="43" t="s">
        <v>89</v>
      </c>
      <c r="B319" s="39">
        <f t="shared" si="38"/>
        <v>1717</v>
      </c>
      <c r="C319" s="40" t="s">
        <v>10</v>
      </c>
      <c r="D319" s="41">
        <f t="shared" si="37"/>
        <v>42844</v>
      </c>
      <c r="E319" s="41">
        <f t="shared" si="37"/>
        <v>42845</v>
      </c>
      <c r="F319" s="41">
        <f t="shared" si="37"/>
        <v>42847</v>
      </c>
      <c r="G319" s="135"/>
    </row>
    <row r="320" spans="1:7" ht="15" customHeight="1">
      <c r="A320" s="43" t="s">
        <v>89</v>
      </c>
      <c r="B320" s="39">
        <f t="shared" si="38"/>
        <v>1718</v>
      </c>
      <c r="C320" s="40" t="s">
        <v>10</v>
      </c>
      <c r="D320" s="41">
        <f t="shared" si="37"/>
        <v>42851</v>
      </c>
      <c r="E320" s="41">
        <f t="shared" si="37"/>
        <v>42852</v>
      </c>
      <c r="F320" s="41">
        <f t="shared" si="37"/>
        <v>42854</v>
      </c>
      <c r="G320" s="135"/>
    </row>
    <row r="321" spans="1:7" ht="15" customHeight="1" thickBot="1">
      <c r="A321" s="43" t="s">
        <v>89</v>
      </c>
      <c r="B321" s="39">
        <f t="shared" si="38"/>
        <v>1719</v>
      </c>
      <c r="C321" s="45" t="s">
        <v>10</v>
      </c>
      <c r="D321" s="41">
        <f t="shared" si="37"/>
        <v>42858</v>
      </c>
      <c r="E321" s="41">
        <f t="shared" si="37"/>
        <v>42859</v>
      </c>
      <c r="F321" s="41">
        <f t="shared" si="37"/>
        <v>42861</v>
      </c>
      <c r="G321" s="135"/>
    </row>
    <row r="322" spans="1:7" s="2" customFormat="1" ht="15" customHeight="1" thickBot="1">
      <c r="A322" s="273" t="s">
        <v>90</v>
      </c>
      <c r="B322" s="274"/>
      <c r="C322" s="274"/>
      <c r="D322" s="274"/>
      <c r="E322" s="274"/>
      <c r="F322" s="274"/>
      <c r="G322" s="247"/>
    </row>
    <row r="323" spans="1:7" ht="15" customHeight="1" thickBot="1">
      <c r="A323" s="8" t="s">
        <v>30</v>
      </c>
      <c r="B323" s="260" t="s">
        <v>26</v>
      </c>
      <c r="C323" s="261"/>
      <c r="D323" s="105" t="s">
        <v>76</v>
      </c>
      <c r="E323" s="5" t="s">
        <v>77</v>
      </c>
      <c r="F323" s="105" t="s">
        <v>91</v>
      </c>
      <c r="G323" s="7" t="s">
        <v>88</v>
      </c>
    </row>
    <row r="324" spans="1:7" ht="15" customHeight="1">
      <c r="A324" s="8" t="s">
        <v>92</v>
      </c>
      <c r="B324" s="149">
        <v>64</v>
      </c>
      <c r="C324" s="21" t="s">
        <v>10</v>
      </c>
      <c r="D324" s="90"/>
      <c r="E324" s="12">
        <f>E325</f>
        <v>42806</v>
      </c>
      <c r="F324" s="90">
        <f>E324+3</f>
        <v>42809</v>
      </c>
      <c r="G324" s="7"/>
    </row>
    <row r="325" spans="1:7" ht="15" customHeight="1" thickBot="1">
      <c r="A325" s="14" t="s">
        <v>93</v>
      </c>
      <c r="B325" s="150">
        <v>1536</v>
      </c>
      <c r="C325" s="65" t="s">
        <v>10</v>
      </c>
      <c r="D325" s="93">
        <f>D56+5</f>
        <v>42805</v>
      </c>
      <c r="E325" s="17">
        <f>D325+1</f>
        <v>42806</v>
      </c>
      <c r="F325" s="93">
        <f>D325+3</f>
        <v>42808</v>
      </c>
      <c r="G325" s="151"/>
    </row>
    <row r="326" spans="1:7" ht="15" customHeight="1">
      <c r="A326" s="24" t="str">
        <f aca="true" t="shared" si="39" ref="A326:A341">A324</f>
        <v>FORMOSA CONTAINER NO.4</v>
      </c>
      <c r="B326" s="54">
        <f aca="true" t="shared" si="40" ref="B326:B341">B324+1</f>
        <v>65</v>
      </c>
      <c r="C326" s="21" t="s">
        <v>10</v>
      </c>
      <c r="D326" s="79"/>
      <c r="E326" s="28">
        <f aca="true" t="shared" si="41" ref="E326:F341">E324+7</f>
        <v>42813</v>
      </c>
      <c r="F326" s="28">
        <f>E326+3</f>
        <v>42816</v>
      </c>
      <c r="G326" s="85"/>
    </row>
    <row r="327" spans="1:7" ht="15" customHeight="1" thickBot="1">
      <c r="A327" s="24" t="str">
        <f t="shared" si="39"/>
        <v>ASIAN STAR</v>
      </c>
      <c r="B327" s="64">
        <f t="shared" si="40"/>
        <v>1537</v>
      </c>
      <c r="C327" s="65" t="s">
        <v>10</v>
      </c>
      <c r="D327" s="79">
        <f>D325+7</f>
        <v>42812</v>
      </c>
      <c r="E327" s="28">
        <f t="shared" si="41"/>
        <v>42813</v>
      </c>
      <c r="F327" s="79">
        <f t="shared" si="41"/>
        <v>42815</v>
      </c>
      <c r="G327" s="85"/>
    </row>
    <row r="328" spans="1:7" ht="15" customHeight="1">
      <c r="A328" s="8" t="str">
        <f t="shared" si="39"/>
        <v>FORMOSA CONTAINER NO.4</v>
      </c>
      <c r="B328" s="20">
        <f t="shared" si="40"/>
        <v>66</v>
      </c>
      <c r="C328" s="21" t="s">
        <v>10</v>
      </c>
      <c r="D328" s="90"/>
      <c r="E328" s="12">
        <f t="shared" si="41"/>
        <v>42820</v>
      </c>
      <c r="F328" s="12">
        <f t="shared" si="41"/>
        <v>42823</v>
      </c>
      <c r="G328" s="7"/>
    </row>
    <row r="329" spans="1:7" ht="15" customHeight="1" thickBot="1">
      <c r="A329" s="14" t="str">
        <f t="shared" si="39"/>
        <v>ASIAN STAR</v>
      </c>
      <c r="B329" s="64">
        <f t="shared" si="40"/>
        <v>1538</v>
      </c>
      <c r="C329" s="65" t="s">
        <v>10</v>
      </c>
      <c r="D329" s="93">
        <f>D327+7</f>
        <v>42819</v>
      </c>
      <c r="E329" s="17">
        <f t="shared" si="41"/>
        <v>42820</v>
      </c>
      <c r="F329" s="93">
        <f t="shared" si="41"/>
        <v>42822</v>
      </c>
      <c r="G329" s="151"/>
    </row>
    <row r="330" spans="1:7" ht="15" customHeight="1">
      <c r="A330" s="24" t="str">
        <f t="shared" si="39"/>
        <v>FORMOSA CONTAINER NO.4</v>
      </c>
      <c r="B330" s="54">
        <f t="shared" si="40"/>
        <v>67</v>
      </c>
      <c r="C330" s="21" t="s">
        <v>10</v>
      </c>
      <c r="D330" s="79"/>
      <c r="E330" s="28">
        <f t="shared" si="41"/>
        <v>42827</v>
      </c>
      <c r="F330" s="28">
        <f t="shared" si="41"/>
        <v>42830</v>
      </c>
      <c r="G330" s="85"/>
    </row>
    <row r="331" spans="1:7" ht="15" customHeight="1" thickBot="1">
      <c r="A331" s="14" t="str">
        <f t="shared" si="39"/>
        <v>ASIAN STAR</v>
      </c>
      <c r="B331" s="64">
        <f t="shared" si="40"/>
        <v>1539</v>
      </c>
      <c r="C331" s="65" t="s">
        <v>10</v>
      </c>
      <c r="D331" s="93">
        <f>D329+7</f>
        <v>42826</v>
      </c>
      <c r="E331" s="17">
        <f t="shared" si="41"/>
        <v>42827</v>
      </c>
      <c r="F331" s="93">
        <f t="shared" si="41"/>
        <v>42829</v>
      </c>
      <c r="G331" s="151"/>
    </row>
    <row r="332" spans="1:7" ht="15" customHeight="1">
      <c r="A332" s="24" t="str">
        <f t="shared" si="39"/>
        <v>FORMOSA CONTAINER NO.4</v>
      </c>
      <c r="B332" s="54">
        <f t="shared" si="40"/>
        <v>68</v>
      </c>
      <c r="C332" s="21" t="s">
        <v>10</v>
      </c>
      <c r="D332" s="79"/>
      <c r="E332" s="28">
        <f t="shared" si="41"/>
        <v>42834</v>
      </c>
      <c r="F332" s="28">
        <f t="shared" si="41"/>
        <v>42837</v>
      </c>
      <c r="G332" s="85"/>
    </row>
    <row r="333" spans="1:7" ht="15" customHeight="1" thickBot="1">
      <c r="A333" s="14" t="str">
        <f t="shared" si="39"/>
        <v>ASIAN STAR</v>
      </c>
      <c r="B333" s="64">
        <f t="shared" si="40"/>
        <v>1540</v>
      </c>
      <c r="C333" s="65" t="s">
        <v>10</v>
      </c>
      <c r="D333" s="93">
        <f>D331+7</f>
        <v>42833</v>
      </c>
      <c r="E333" s="17">
        <f t="shared" si="41"/>
        <v>42834</v>
      </c>
      <c r="F333" s="93">
        <f t="shared" si="41"/>
        <v>42836</v>
      </c>
      <c r="G333" s="151"/>
    </row>
    <row r="334" spans="1:7" ht="15" customHeight="1">
      <c r="A334" s="24" t="str">
        <f t="shared" si="39"/>
        <v>FORMOSA CONTAINER NO.4</v>
      </c>
      <c r="B334" s="54">
        <f t="shared" si="40"/>
        <v>69</v>
      </c>
      <c r="C334" s="21" t="s">
        <v>10</v>
      </c>
      <c r="D334" s="79"/>
      <c r="E334" s="28">
        <f t="shared" si="41"/>
        <v>42841</v>
      </c>
      <c r="F334" s="28">
        <f>F332+7</f>
        <v>42844</v>
      </c>
      <c r="G334" s="85"/>
    </row>
    <row r="335" spans="1:7" ht="15" customHeight="1" thickBot="1">
      <c r="A335" s="24" t="str">
        <f t="shared" si="39"/>
        <v>ASIAN STAR</v>
      </c>
      <c r="B335" s="54">
        <f t="shared" si="40"/>
        <v>1541</v>
      </c>
      <c r="C335" s="65" t="s">
        <v>10</v>
      </c>
      <c r="D335" s="79">
        <f>D333+7</f>
        <v>42840</v>
      </c>
      <c r="E335" s="28">
        <f t="shared" si="41"/>
        <v>42841</v>
      </c>
      <c r="F335" s="79">
        <f t="shared" si="41"/>
        <v>42843</v>
      </c>
      <c r="G335" s="85"/>
    </row>
    <row r="336" spans="1:7" ht="15" customHeight="1">
      <c r="A336" s="8" t="str">
        <f t="shared" si="39"/>
        <v>FORMOSA CONTAINER NO.4</v>
      </c>
      <c r="B336" s="20">
        <f t="shared" si="40"/>
        <v>70</v>
      </c>
      <c r="C336" s="21" t="s">
        <v>10</v>
      </c>
      <c r="D336" s="90"/>
      <c r="E336" s="12">
        <f t="shared" si="41"/>
        <v>42848</v>
      </c>
      <c r="F336" s="12">
        <f t="shared" si="41"/>
        <v>42851</v>
      </c>
      <c r="G336" s="7"/>
    </row>
    <row r="337" spans="1:7" ht="15" customHeight="1" thickBot="1">
      <c r="A337" s="14" t="str">
        <f t="shared" si="39"/>
        <v>ASIAN STAR</v>
      </c>
      <c r="B337" s="64">
        <f t="shared" si="40"/>
        <v>1542</v>
      </c>
      <c r="C337" s="65" t="s">
        <v>10</v>
      </c>
      <c r="D337" s="93">
        <f>D335+7</f>
        <v>42847</v>
      </c>
      <c r="E337" s="17">
        <f t="shared" si="41"/>
        <v>42848</v>
      </c>
      <c r="F337" s="93">
        <f t="shared" si="41"/>
        <v>42850</v>
      </c>
      <c r="G337" s="151"/>
    </row>
    <row r="338" spans="1:7" ht="15" customHeight="1">
      <c r="A338" s="24" t="str">
        <f t="shared" si="39"/>
        <v>FORMOSA CONTAINER NO.4</v>
      </c>
      <c r="B338" s="54">
        <f t="shared" si="40"/>
        <v>71</v>
      </c>
      <c r="C338" s="21" t="s">
        <v>10</v>
      </c>
      <c r="D338" s="79"/>
      <c r="E338" s="28">
        <f t="shared" si="41"/>
        <v>42855</v>
      </c>
      <c r="F338" s="28">
        <f t="shared" si="41"/>
        <v>42858</v>
      </c>
      <c r="G338" s="85"/>
    </row>
    <row r="339" spans="1:7" ht="15" customHeight="1" thickBot="1">
      <c r="A339" s="14" t="str">
        <f t="shared" si="39"/>
        <v>ASIAN STAR</v>
      </c>
      <c r="B339" s="64">
        <f t="shared" si="40"/>
        <v>1543</v>
      </c>
      <c r="C339" s="65" t="s">
        <v>10</v>
      </c>
      <c r="D339" s="93">
        <f>D337+7</f>
        <v>42854</v>
      </c>
      <c r="E339" s="17">
        <f t="shared" si="41"/>
        <v>42855</v>
      </c>
      <c r="F339" s="93">
        <f t="shared" si="41"/>
        <v>42857</v>
      </c>
      <c r="G339" s="151"/>
    </row>
    <row r="340" spans="1:7" ht="15" customHeight="1">
      <c r="A340" s="24" t="str">
        <f t="shared" si="39"/>
        <v>FORMOSA CONTAINER NO.4</v>
      </c>
      <c r="B340" s="54">
        <f t="shared" si="40"/>
        <v>72</v>
      </c>
      <c r="C340" s="21" t="s">
        <v>10</v>
      </c>
      <c r="D340" s="79"/>
      <c r="E340" s="28">
        <f t="shared" si="41"/>
        <v>42862</v>
      </c>
      <c r="F340" s="28">
        <f t="shared" si="41"/>
        <v>42865</v>
      </c>
      <c r="G340" s="85"/>
    </row>
    <row r="341" spans="1:7" ht="15" customHeight="1" thickBot="1">
      <c r="A341" s="14" t="str">
        <f t="shared" si="39"/>
        <v>ASIAN STAR</v>
      </c>
      <c r="B341" s="64">
        <f t="shared" si="40"/>
        <v>1544</v>
      </c>
      <c r="C341" s="65" t="s">
        <v>10</v>
      </c>
      <c r="D341" s="93">
        <f>D339+7</f>
        <v>42861</v>
      </c>
      <c r="E341" s="17">
        <f t="shared" si="41"/>
        <v>42862</v>
      </c>
      <c r="F341" s="93">
        <f t="shared" si="41"/>
        <v>42864</v>
      </c>
      <c r="G341" s="151"/>
    </row>
    <row r="342" ht="15" customHeight="1" thickBot="1">
      <c r="A342" s="152" t="s">
        <v>94</v>
      </c>
    </row>
    <row r="343" spans="1:6" ht="15" customHeight="1" thickBot="1">
      <c r="A343" s="286" t="s">
        <v>95</v>
      </c>
      <c r="B343" s="287"/>
      <c r="C343" s="287"/>
      <c r="D343" s="287"/>
      <c r="E343" s="287"/>
      <c r="F343" s="275"/>
    </row>
    <row r="344" spans="1:6" ht="15" customHeight="1" thickBot="1">
      <c r="A344" s="46" t="s">
        <v>30</v>
      </c>
      <c r="B344" s="260" t="s">
        <v>26</v>
      </c>
      <c r="C344" s="261"/>
      <c r="D344" s="76" t="s">
        <v>96</v>
      </c>
      <c r="E344" s="31" t="s">
        <v>97</v>
      </c>
      <c r="F344" s="32" t="s">
        <v>98</v>
      </c>
    </row>
    <row r="345" spans="1:6" ht="15" customHeight="1">
      <c r="A345" s="194" t="s">
        <v>99</v>
      </c>
      <c r="B345" s="156">
        <v>1710</v>
      </c>
      <c r="C345" s="157" t="s">
        <v>10</v>
      </c>
      <c r="D345" s="158">
        <v>42798</v>
      </c>
      <c r="E345" s="52">
        <f aca="true" t="shared" si="42" ref="E345:E354">D345+3</f>
        <v>42801</v>
      </c>
      <c r="F345" s="37">
        <f aca="true" t="shared" si="43" ref="F345:F354">D345+4</f>
        <v>42802</v>
      </c>
    </row>
    <row r="346" spans="1:6" ht="15" customHeight="1">
      <c r="A346" s="195" t="s">
        <v>142</v>
      </c>
      <c r="B346" s="160">
        <v>1711</v>
      </c>
      <c r="C346" s="161" t="s">
        <v>10</v>
      </c>
      <c r="D346" s="183">
        <f aca="true" t="shared" si="44" ref="D346:D354">D345+7</f>
        <v>42805</v>
      </c>
      <c r="E346" s="41">
        <f>D346+3</f>
        <v>42808</v>
      </c>
      <c r="F346" s="42">
        <f t="shared" si="43"/>
        <v>42809</v>
      </c>
    </row>
    <row r="347" spans="1:6" ht="15" customHeight="1">
      <c r="A347" s="159" t="str">
        <f>A345</f>
        <v>RBD DALMATIA</v>
      </c>
      <c r="B347" s="162">
        <f aca="true" t="shared" si="45" ref="B347:B354">B345+2</f>
        <v>1712</v>
      </c>
      <c r="C347" s="161" t="s">
        <v>10</v>
      </c>
      <c r="D347" s="41">
        <f t="shared" si="44"/>
        <v>42812</v>
      </c>
      <c r="E347" s="41">
        <f t="shared" si="42"/>
        <v>42815</v>
      </c>
      <c r="F347" s="42">
        <f t="shared" si="43"/>
        <v>42816</v>
      </c>
    </row>
    <row r="348" spans="1:6" ht="15" customHeight="1">
      <c r="A348" s="159" t="str">
        <f>A346</f>
        <v>MAX PARTNER</v>
      </c>
      <c r="B348" s="162">
        <f t="shared" si="45"/>
        <v>1713</v>
      </c>
      <c r="C348" s="161" t="s">
        <v>10</v>
      </c>
      <c r="D348" s="41">
        <f t="shared" si="44"/>
        <v>42819</v>
      </c>
      <c r="E348" s="41">
        <f t="shared" si="42"/>
        <v>42822</v>
      </c>
      <c r="F348" s="42">
        <f t="shared" si="43"/>
        <v>42823</v>
      </c>
    </row>
    <row r="349" spans="1:6" ht="15" customHeight="1">
      <c r="A349" s="159" t="str">
        <f>A347</f>
        <v>RBD DALMATIA</v>
      </c>
      <c r="B349" s="162">
        <f t="shared" si="45"/>
        <v>1714</v>
      </c>
      <c r="C349" s="161" t="s">
        <v>10</v>
      </c>
      <c r="D349" s="41">
        <f t="shared" si="44"/>
        <v>42826</v>
      </c>
      <c r="E349" s="41">
        <f t="shared" si="42"/>
        <v>42829</v>
      </c>
      <c r="F349" s="42">
        <f t="shared" si="43"/>
        <v>42830</v>
      </c>
    </row>
    <row r="350" spans="1:6" ht="15" customHeight="1">
      <c r="A350" s="159" t="str">
        <f>A346</f>
        <v>MAX PARTNER</v>
      </c>
      <c r="B350" s="163">
        <f t="shared" si="45"/>
        <v>1715</v>
      </c>
      <c r="C350" s="161" t="s">
        <v>10</v>
      </c>
      <c r="D350" s="41">
        <f t="shared" si="44"/>
        <v>42833</v>
      </c>
      <c r="E350" s="41">
        <f t="shared" si="42"/>
        <v>42836</v>
      </c>
      <c r="F350" s="42">
        <f t="shared" si="43"/>
        <v>42837</v>
      </c>
    </row>
    <row r="351" spans="1:6" ht="15" customHeight="1">
      <c r="A351" s="159" t="str">
        <f>A349</f>
        <v>RBD DALMATIA</v>
      </c>
      <c r="B351" s="163">
        <f t="shared" si="45"/>
        <v>1716</v>
      </c>
      <c r="C351" s="161" t="s">
        <v>10</v>
      </c>
      <c r="D351" s="41">
        <f t="shared" si="44"/>
        <v>42840</v>
      </c>
      <c r="E351" s="41">
        <f t="shared" si="42"/>
        <v>42843</v>
      </c>
      <c r="F351" s="42">
        <f t="shared" si="43"/>
        <v>42844</v>
      </c>
    </row>
    <row r="352" spans="1:6" ht="15" customHeight="1">
      <c r="A352" s="159" t="str">
        <f>A350</f>
        <v>MAX PARTNER</v>
      </c>
      <c r="B352" s="163">
        <f t="shared" si="45"/>
        <v>1717</v>
      </c>
      <c r="C352" s="161" t="s">
        <v>10</v>
      </c>
      <c r="D352" s="41">
        <f t="shared" si="44"/>
        <v>42847</v>
      </c>
      <c r="E352" s="41">
        <f t="shared" si="42"/>
        <v>42850</v>
      </c>
      <c r="F352" s="42">
        <f t="shared" si="43"/>
        <v>42851</v>
      </c>
    </row>
    <row r="353" spans="1:6" ht="15" customHeight="1">
      <c r="A353" s="159" t="str">
        <f>A345</f>
        <v>RBD DALMATIA</v>
      </c>
      <c r="B353" s="162">
        <f t="shared" si="45"/>
        <v>1718</v>
      </c>
      <c r="C353" s="161" t="s">
        <v>10</v>
      </c>
      <c r="D353" s="41">
        <f t="shared" si="44"/>
        <v>42854</v>
      </c>
      <c r="E353" s="41">
        <f t="shared" si="42"/>
        <v>42857</v>
      </c>
      <c r="F353" s="42">
        <f t="shared" si="43"/>
        <v>42858</v>
      </c>
    </row>
    <row r="354" spans="1:6" ht="15" customHeight="1" thickBot="1">
      <c r="A354" s="164" t="str">
        <f>A346</f>
        <v>MAX PARTNER</v>
      </c>
      <c r="B354" s="162">
        <f t="shared" si="45"/>
        <v>1719</v>
      </c>
      <c r="C354" s="161" t="s">
        <v>10</v>
      </c>
      <c r="D354" s="41">
        <f t="shared" si="44"/>
        <v>42861</v>
      </c>
      <c r="E354" s="41">
        <f t="shared" si="42"/>
        <v>42864</v>
      </c>
      <c r="F354" s="42">
        <f t="shared" si="43"/>
        <v>42865</v>
      </c>
    </row>
    <row r="355" spans="1:6" ht="15" customHeight="1" thickBot="1">
      <c r="A355" s="286" t="s">
        <v>100</v>
      </c>
      <c r="B355" s="287"/>
      <c r="C355" s="287"/>
      <c r="D355" s="287"/>
      <c r="E355" s="287"/>
      <c r="F355" s="275"/>
    </row>
    <row r="356" spans="1:6" ht="15" customHeight="1" thickBot="1">
      <c r="A356" s="46" t="s">
        <v>30</v>
      </c>
      <c r="B356" s="260" t="s">
        <v>26</v>
      </c>
      <c r="C356" s="261"/>
      <c r="D356" s="76" t="s">
        <v>96</v>
      </c>
      <c r="E356" s="31" t="s">
        <v>101</v>
      </c>
      <c r="F356" s="32" t="s">
        <v>102</v>
      </c>
    </row>
    <row r="357" spans="1:6" ht="15" customHeight="1">
      <c r="A357" s="155" t="str">
        <f>A346</f>
        <v>MAX PARTNER</v>
      </c>
      <c r="B357" s="71">
        <f>B346-1</f>
        <v>1710</v>
      </c>
      <c r="C357" s="72" t="s">
        <v>10</v>
      </c>
      <c r="D357" s="52">
        <f>D345+1</f>
        <v>42799</v>
      </c>
      <c r="E357" s="52">
        <f aca="true" t="shared" si="46" ref="E357:E366">D357+2</f>
        <v>42801</v>
      </c>
      <c r="F357" s="37">
        <f aca="true" t="shared" si="47" ref="F357:F366">E357</f>
        <v>42801</v>
      </c>
    </row>
    <row r="358" spans="1:6" ht="15" customHeight="1">
      <c r="A358" s="159" t="str">
        <f>A345</f>
        <v>RBD DALMATIA</v>
      </c>
      <c r="B358" s="162">
        <f>B345+1</f>
        <v>1711</v>
      </c>
      <c r="C358" s="165" t="s">
        <v>10</v>
      </c>
      <c r="D358" s="41">
        <f aca="true" t="shared" si="48" ref="D358:D366">D357+7</f>
        <v>42806</v>
      </c>
      <c r="E358" s="41">
        <f t="shared" si="46"/>
        <v>42808</v>
      </c>
      <c r="F358" s="42">
        <f t="shared" si="47"/>
        <v>42808</v>
      </c>
    </row>
    <row r="359" spans="1:6" ht="15" customHeight="1">
      <c r="A359" s="159" t="str">
        <f>A357</f>
        <v>MAX PARTNER</v>
      </c>
      <c r="B359" s="162">
        <f aca="true" t="shared" si="49" ref="B359:B366">B357+2</f>
        <v>1712</v>
      </c>
      <c r="C359" s="165" t="s">
        <v>10</v>
      </c>
      <c r="D359" s="41">
        <f t="shared" si="48"/>
        <v>42813</v>
      </c>
      <c r="E359" s="41">
        <f t="shared" si="46"/>
        <v>42815</v>
      </c>
      <c r="F359" s="42">
        <f t="shared" si="47"/>
        <v>42815</v>
      </c>
    </row>
    <row r="360" spans="1:6" ht="15" customHeight="1">
      <c r="A360" s="159" t="str">
        <f>A358</f>
        <v>RBD DALMATIA</v>
      </c>
      <c r="B360" s="162">
        <f t="shared" si="49"/>
        <v>1713</v>
      </c>
      <c r="C360" s="165" t="s">
        <v>10</v>
      </c>
      <c r="D360" s="41">
        <f t="shared" si="48"/>
        <v>42820</v>
      </c>
      <c r="E360" s="41">
        <f t="shared" si="46"/>
        <v>42822</v>
      </c>
      <c r="F360" s="42">
        <f t="shared" si="47"/>
        <v>42822</v>
      </c>
    </row>
    <row r="361" spans="1:6" ht="15" customHeight="1">
      <c r="A361" s="159" t="str">
        <f>A357</f>
        <v>MAX PARTNER</v>
      </c>
      <c r="B361" s="162">
        <f t="shared" si="49"/>
        <v>1714</v>
      </c>
      <c r="C361" s="165" t="s">
        <v>10</v>
      </c>
      <c r="D361" s="41">
        <f t="shared" si="48"/>
        <v>42827</v>
      </c>
      <c r="E361" s="41">
        <f t="shared" si="46"/>
        <v>42829</v>
      </c>
      <c r="F361" s="42">
        <f t="shared" si="47"/>
        <v>42829</v>
      </c>
    </row>
    <row r="362" spans="1:6" ht="15" customHeight="1">
      <c r="A362" s="159" t="str">
        <f>A358</f>
        <v>RBD DALMATIA</v>
      </c>
      <c r="B362" s="162">
        <f t="shared" si="49"/>
        <v>1715</v>
      </c>
      <c r="C362" s="165" t="s">
        <v>10</v>
      </c>
      <c r="D362" s="41">
        <f t="shared" si="48"/>
        <v>42834</v>
      </c>
      <c r="E362" s="41">
        <f t="shared" si="46"/>
        <v>42836</v>
      </c>
      <c r="F362" s="42">
        <f t="shared" si="47"/>
        <v>42836</v>
      </c>
    </row>
    <row r="363" spans="1:6" ht="15" customHeight="1">
      <c r="A363" s="166" t="str">
        <f>A361</f>
        <v>MAX PARTNER</v>
      </c>
      <c r="B363" s="167">
        <f t="shared" si="49"/>
        <v>1716</v>
      </c>
      <c r="C363" s="168" t="s">
        <v>10</v>
      </c>
      <c r="D363" s="41">
        <f t="shared" si="48"/>
        <v>42841</v>
      </c>
      <c r="E363" s="41">
        <f t="shared" si="46"/>
        <v>42843</v>
      </c>
      <c r="F363" s="42">
        <f t="shared" si="47"/>
        <v>42843</v>
      </c>
    </row>
    <row r="364" spans="1:6" ht="15" customHeight="1">
      <c r="A364" s="159" t="str">
        <f>A362</f>
        <v>RBD DALMATIA</v>
      </c>
      <c r="B364" s="162">
        <f t="shared" si="49"/>
        <v>1717</v>
      </c>
      <c r="C364" s="161" t="s">
        <v>10</v>
      </c>
      <c r="D364" s="41">
        <f t="shared" si="48"/>
        <v>42848</v>
      </c>
      <c r="E364" s="41">
        <f t="shared" si="46"/>
        <v>42850</v>
      </c>
      <c r="F364" s="42">
        <f t="shared" si="47"/>
        <v>42850</v>
      </c>
    </row>
    <row r="365" spans="1:6" ht="15" customHeight="1">
      <c r="A365" s="169" t="str">
        <f>A363</f>
        <v>MAX PARTNER</v>
      </c>
      <c r="B365" s="25">
        <f t="shared" si="49"/>
        <v>1718</v>
      </c>
      <c r="C365" s="96" t="s">
        <v>10</v>
      </c>
      <c r="D365" s="41">
        <f t="shared" si="48"/>
        <v>42855</v>
      </c>
      <c r="E365" s="41">
        <f t="shared" si="46"/>
        <v>42857</v>
      </c>
      <c r="F365" s="42">
        <f t="shared" si="47"/>
        <v>42857</v>
      </c>
    </row>
    <row r="366" spans="1:6" ht="15" customHeight="1" thickBot="1">
      <c r="A366" s="164" t="str">
        <f>A364</f>
        <v>RBD DALMATIA</v>
      </c>
      <c r="B366" s="170">
        <f t="shared" si="49"/>
        <v>1719</v>
      </c>
      <c r="C366" s="171" t="s">
        <v>10</v>
      </c>
      <c r="D366" s="41">
        <f t="shared" si="48"/>
        <v>42862</v>
      </c>
      <c r="E366" s="41">
        <f t="shared" si="46"/>
        <v>42864</v>
      </c>
      <c r="F366" s="42">
        <f t="shared" si="47"/>
        <v>42864</v>
      </c>
    </row>
    <row r="367" spans="1:7" ht="32.25" customHeight="1" thickBot="1">
      <c r="A367" s="262" t="s">
        <v>103</v>
      </c>
      <c r="B367" s="263"/>
      <c r="C367" s="264"/>
      <c r="D367" s="257" t="s">
        <v>104</v>
      </c>
      <c r="E367" s="258"/>
      <c r="F367" s="258"/>
      <c r="G367" s="259"/>
    </row>
    <row r="368" spans="1:7" ht="24" customHeight="1" thickBot="1">
      <c r="A368" s="254" t="s">
        <v>105</v>
      </c>
      <c r="B368" s="255"/>
      <c r="C368" s="256"/>
      <c r="D368" s="257" t="s">
        <v>106</v>
      </c>
      <c r="E368" s="258"/>
      <c r="F368" s="258"/>
      <c r="G368" s="259"/>
    </row>
    <row r="369" spans="1:7" ht="24" customHeight="1" thickBot="1">
      <c r="A369" s="254" t="s">
        <v>107</v>
      </c>
      <c r="B369" s="255"/>
      <c r="C369" s="256"/>
      <c r="D369" s="257" t="s">
        <v>108</v>
      </c>
      <c r="E369" s="258"/>
      <c r="F369" s="258"/>
      <c r="G369" s="259"/>
    </row>
    <row r="370" spans="1:7" ht="28.5" customHeight="1">
      <c r="A370" s="254" t="s">
        <v>109</v>
      </c>
      <c r="B370" s="255"/>
      <c r="C370" s="256"/>
      <c r="D370" s="257" t="s">
        <v>110</v>
      </c>
      <c r="E370" s="258"/>
      <c r="F370" s="258"/>
      <c r="G370" s="259"/>
    </row>
    <row r="371" spans="1:7" ht="29.25" customHeight="1">
      <c r="A371" s="248" t="s">
        <v>111</v>
      </c>
      <c r="B371" s="249"/>
      <c r="C371" s="249"/>
      <c r="D371" s="249"/>
      <c r="E371" s="249"/>
      <c r="F371" s="249"/>
      <c r="G371" s="250"/>
    </row>
    <row r="372" spans="1:7" ht="15" customHeight="1">
      <c r="A372" s="251" t="s">
        <v>112</v>
      </c>
      <c r="B372" s="252"/>
      <c r="C372" s="252"/>
      <c r="D372" s="252"/>
      <c r="E372" s="252"/>
      <c r="F372" s="252"/>
      <c r="G372" s="253"/>
    </row>
    <row r="373" spans="1:7" ht="17.25" customHeight="1">
      <c r="A373" s="172" t="s">
        <v>113</v>
      </c>
      <c r="B373" s="173"/>
      <c r="C373" s="174"/>
      <c r="D373" s="174"/>
      <c r="E373" s="174"/>
      <c r="F373" s="174"/>
      <c r="G373" s="175"/>
    </row>
    <row r="374" spans="1:7" ht="23.25" customHeight="1">
      <c r="A374" s="176" t="s">
        <v>114</v>
      </c>
      <c r="B374" s="177"/>
      <c r="C374" s="178"/>
      <c r="D374" s="179"/>
      <c r="E374" s="179"/>
      <c r="F374" s="179"/>
      <c r="G374" s="180"/>
    </row>
    <row r="375" spans="1:7" ht="15" customHeight="1">
      <c r="A375" s="176" t="s">
        <v>115</v>
      </c>
      <c r="B375" s="177"/>
      <c r="C375" s="178"/>
      <c r="D375" s="179"/>
      <c r="E375" s="179"/>
      <c r="F375" s="179"/>
      <c r="G375" s="180"/>
    </row>
  </sheetData>
  <mergeCells count="39">
    <mergeCell ref="A1:G2"/>
    <mergeCell ref="A3:F3"/>
    <mergeCell ref="B4:C4"/>
    <mergeCell ref="A23:E23"/>
    <mergeCell ref="B24:C24"/>
    <mergeCell ref="A34:E34"/>
    <mergeCell ref="B35:C35"/>
    <mergeCell ref="A54:F54"/>
    <mergeCell ref="B55:C55"/>
    <mergeCell ref="A74:F74"/>
    <mergeCell ref="B75:C75"/>
    <mergeCell ref="A139:F139"/>
    <mergeCell ref="B140:C140"/>
    <mergeCell ref="A159:E159"/>
    <mergeCell ref="B160:C160"/>
    <mergeCell ref="A179:F179"/>
    <mergeCell ref="B180:C180"/>
    <mergeCell ref="A208:F208"/>
    <mergeCell ref="B209:C209"/>
    <mergeCell ref="A255:H255"/>
    <mergeCell ref="B256:C256"/>
    <mergeCell ref="A311:G311"/>
    <mergeCell ref="B312:C312"/>
    <mergeCell ref="A322:G322"/>
    <mergeCell ref="B323:C323"/>
    <mergeCell ref="A343:F343"/>
    <mergeCell ref="B344:C344"/>
    <mergeCell ref="A355:F355"/>
    <mergeCell ref="B356:C356"/>
    <mergeCell ref="A367:C367"/>
    <mergeCell ref="D367:G367"/>
    <mergeCell ref="A368:C368"/>
    <mergeCell ref="D368:G368"/>
    <mergeCell ref="A371:G371"/>
    <mergeCell ref="A372:G372"/>
    <mergeCell ref="A369:C369"/>
    <mergeCell ref="D369:G369"/>
    <mergeCell ref="A370:C370"/>
    <mergeCell ref="D370:G370"/>
  </mergeCells>
  <hyperlinks>
    <hyperlink ref="A372" r:id="rId1" display="mailto:hiromasa.miyazaki@benline.co.jp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4"/>
  <sheetViews>
    <sheetView workbookViewId="0" topLeftCell="A108">
      <selection activeCell="H77" sqref="H77"/>
    </sheetView>
  </sheetViews>
  <sheetFormatPr defaultColWidth="9.00390625" defaultRowHeight="15" customHeight="1"/>
  <cols>
    <col min="1" max="1" width="18.375" style="1" customWidth="1"/>
    <col min="2" max="2" width="5.875" style="153" customWidth="1"/>
    <col min="3" max="3" width="2.50390625" style="154" customWidth="1"/>
    <col min="4" max="4" width="14.375" style="1" customWidth="1"/>
    <col min="5" max="5" width="14.875" style="1" customWidth="1"/>
    <col min="6" max="6" width="12.75390625" style="1" customWidth="1"/>
    <col min="7" max="7" width="24.25390625" style="2" customWidth="1"/>
    <col min="8" max="8" width="10.25390625" style="1" customWidth="1"/>
    <col min="9" max="16384" width="9.00390625" style="1" customWidth="1"/>
  </cols>
  <sheetData>
    <row r="1" spans="1:7" ht="34.5" customHeight="1">
      <c r="A1" s="288" t="s">
        <v>151</v>
      </c>
      <c r="B1" s="289"/>
      <c r="C1" s="289"/>
      <c r="D1" s="289"/>
      <c r="E1" s="289"/>
      <c r="F1" s="289"/>
      <c r="G1" s="290"/>
    </row>
    <row r="2" spans="1:7" ht="34.5" customHeight="1" thickBot="1">
      <c r="A2" s="291"/>
      <c r="B2" s="292"/>
      <c r="C2" s="292"/>
      <c r="D2" s="292"/>
      <c r="E2" s="292"/>
      <c r="F2" s="292"/>
      <c r="G2" s="293"/>
    </row>
    <row r="3" spans="1:6" s="2" customFormat="1" ht="18" customHeight="1" thickBot="1">
      <c r="A3" s="297" t="s">
        <v>152</v>
      </c>
      <c r="B3" s="298"/>
      <c r="C3" s="298"/>
      <c r="D3" s="298"/>
      <c r="E3" s="298"/>
      <c r="F3" s="299"/>
    </row>
    <row r="4" spans="1:6" s="2" customFormat="1" ht="21.75" customHeight="1" thickBot="1">
      <c r="A4" s="3" t="s">
        <v>153</v>
      </c>
      <c r="B4" s="260" t="s">
        <v>154</v>
      </c>
      <c r="C4" s="285"/>
      <c r="D4" s="5" t="s">
        <v>4</v>
      </c>
      <c r="E4" s="6" t="s">
        <v>5</v>
      </c>
      <c r="F4" s="7" t="s">
        <v>6</v>
      </c>
    </row>
    <row r="5" spans="1:6" s="2" customFormat="1" ht="14.25" customHeight="1">
      <c r="A5" s="8" t="s">
        <v>156</v>
      </c>
      <c r="B5" s="9">
        <v>1719</v>
      </c>
      <c r="C5" s="10" t="s">
        <v>158</v>
      </c>
      <c r="D5" s="11">
        <v>42864</v>
      </c>
      <c r="E5" s="12">
        <f aca="true" t="shared" si="0" ref="E5:E22">D5+3</f>
        <v>42867</v>
      </c>
      <c r="F5" s="13">
        <f aca="true" t="shared" si="1" ref="F5:F22">E5+1</f>
        <v>42868</v>
      </c>
    </row>
    <row r="6" spans="1:6" s="2" customFormat="1" ht="14.25" customHeight="1" thickBot="1">
      <c r="A6" s="14" t="s">
        <v>159</v>
      </c>
      <c r="B6" s="15">
        <f>B5+1</f>
        <v>1720</v>
      </c>
      <c r="C6" s="16" t="s">
        <v>160</v>
      </c>
      <c r="D6" s="17">
        <f>D5+4</f>
        <v>42868</v>
      </c>
      <c r="E6" s="17">
        <f t="shared" si="0"/>
        <v>42871</v>
      </c>
      <c r="F6" s="18">
        <f t="shared" si="1"/>
        <v>42872</v>
      </c>
    </row>
    <row r="7" spans="1:6" s="2" customFormat="1" ht="14.25" customHeight="1">
      <c r="A7" s="8" t="str">
        <f>A5</f>
        <v>EASLINE QINGDAO</v>
      </c>
      <c r="B7" s="19">
        <f aca="true" t="shared" si="2" ref="B7:B22">B5+1</f>
        <v>1720</v>
      </c>
      <c r="C7" s="10" t="s">
        <v>10</v>
      </c>
      <c r="D7" s="12">
        <f aca="true" t="shared" si="3" ref="D7:D22">D5+7</f>
        <v>42871</v>
      </c>
      <c r="E7" s="12">
        <f t="shared" si="0"/>
        <v>42874</v>
      </c>
      <c r="F7" s="13">
        <f t="shared" si="1"/>
        <v>42875</v>
      </c>
    </row>
    <row r="8" spans="1:6" s="2" customFormat="1" ht="14.25" customHeight="1" thickBot="1">
      <c r="A8" s="14" t="str">
        <f aca="true" t="shared" si="4" ref="A8:A22">A6</f>
        <v>HANSA SIEGBURG</v>
      </c>
      <c r="B8" s="15">
        <f t="shared" si="2"/>
        <v>1721</v>
      </c>
      <c r="C8" s="16" t="s">
        <v>161</v>
      </c>
      <c r="D8" s="17">
        <f t="shared" si="3"/>
        <v>42875</v>
      </c>
      <c r="E8" s="17">
        <f t="shared" si="0"/>
        <v>42878</v>
      </c>
      <c r="F8" s="18">
        <f t="shared" si="1"/>
        <v>42879</v>
      </c>
    </row>
    <row r="9" spans="1:6" s="2" customFormat="1" ht="14.25" customHeight="1">
      <c r="A9" s="8" t="str">
        <f t="shared" si="4"/>
        <v>EASLINE QINGDAO</v>
      </c>
      <c r="B9" s="20">
        <f t="shared" si="2"/>
        <v>1721</v>
      </c>
      <c r="C9" s="21" t="s">
        <v>157</v>
      </c>
      <c r="D9" s="22">
        <f t="shared" si="3"/>
        <v>42878</v>
      </c>
      <c r="E9" s="12">
        <f t="shared" si="0"/>
        <v>42881</v>
      </c>
      <c r="F9" s="13">
        <f t="shared" si="1"/>
        <v>42882</v>
      </c>
    </row>
    <row r="10" spans="1:6" s="2" customFormat="1" ht="14.25" customHeight="1" thickBot="1">
      <c r="A10" s="14" t="str">
        <f t="shared" si="4"/>
        <v>HANSA SIEGBURG</v>
      </c>
      <c r="B10" s="15">
        <f t="shared" si="2"/>
        <v>1722</v>
      </c>
      <c r="C10" s="16" t="s">
        <v>161</v>
      </c>
      <c r="D10" s="23">
        <f t="shared" si="3"/>
        <v>42882</v>
      </c>
      <c r="E10" s="17">
        <f t="shared" si="0"/>
        <v>42885</v>
      </c>
      <c r="F10" s="18">
        <f t="shared" si="1"/>
        <v>42886</v>
      </c>
    </row>
    <row r="11" spans="1:6" s="2" customFormat="1" ht="14.25" customHeight="1">
      <c r="A11" s="8" t="str">
        <f t="shared" si="4"/>
        <v>EASLINE QINGDAO</v>
      </c>
      <c r="B11" s="19">
        <f t="shared" si="2"/>
        <v>1722</v>
      </c>
      <c r="C11" s="10" t="s">
        <v>157</v>
      </c>
      <c r="D11" s="22">
        <f t="shared" si="3"/>
        <v>42885</v>
      </c>
      <c r="E11" s="12">
        <f t="shared" si="0"/>
        <v>42888</v>
      </c>
      <c r="F11" s="13">
        <f t="shared" si="1"/>
        <v>42889</v>
      </c>
    </row>
    <row r="12" spans="1:6" s="2" customFormat="1" ht="14.25" customHeight="1" thickBot="1">
      <c r="A12" s="14" t="str">
        <f t="shared" si="4"/>
        <v>HANSA SIEGBURG</v>
      </c>
      <c r="B12" s="15">
        <f t="shared" si="2"/>
        <v>1723</v>
      </c>
      <c r="C12" s="16" t="s">
        <v>161</v>
      </c>
      <c r="D12" s="23">
        <f t="shared" si="3"/>
        <v>42889</v>
      </c>
      <c r="E12" s="17">
        <f t="shared" si="0"/>
        <v>42892</v>
      </c>
      <c r="F12" s="18">
        <f t="shared" si="1"/>
        <v>42893</v>
      </c>
    </row>
    <row r="13" spans="1:6" s="2" customFormat="1" ht="14.25" customHeight="1">
      <c r="A13" s="24" t="str">
        <f t="shared" si="4"/>
        <v>EASLINE QINGDAO</v>
      </c>
      <c r="B13" s="25">
        <f t="shared" si="2"/>
        <v>1723</v>
      </c>
      <c r="C13" s="26" t="s">
        <v>157</v>
      </c>
      <c r="D13" s="27">
        <f t="shared" si="3"/>
        <v>42892</v>
      </c>
      <c r="E13" s="28">
        <f t="shared" si="0"/>
        <v>42895</v>
      </c>
      <c r="F13" s="29">
        <f t="shared" si="1"/>
        <v>42896</v>
      </c>
    </row>
    <row r="14" spans="1:6" s="2" customFormat="1" ht="14.25" customHeight="1" thickBot="1">
      <c r="A14" s="14" t="str">
        <f t="shared" si="4"/>
        <v>HANSA SIEGBURG</v>
      </c>
      <c r="B14" s="15">
        <f t="shared" si="2"/>
        <v>1724</v>
      </c>
      <c r="C14" s="16" t="s">
        <v>161</v>
      </c>
      <c r="D14" s="23">
        <f t="shared" si="3"/>
        <v>42896</v>
      </c>
      <c r="E14" s="17">
        <f t="shared" si="0"/>
        <v>42899</v>
      </c>
      <c r="F14" s="18">
        <f t="shared" si="1"/>
        <v>42900</v>
      </c>
    </row>
    <row r="15" spans="1:6" s="2" customFormat="1" ht="14.25" customHeight="1">
      <c r="A15" s="8" t="s">
        <v>155</v>
      </c>
      <c r="B15" s="19">
        <f t="shared" si="2"/>
        <v>1724</v>
      </c>
      <c r="C15" s="10" t="s">
        <v>161</v>
      </c>
      <c r="D15" s="22">
        <f t="shared" si="3"/>
        <v>42899</v>
      </c>
      <c r="E15" s="12">
        <f t="shared" si="0"/>
        <v>42902</v>
      </c>
      <c r="F15" s="13">
        <f t="shared" si="1"/>
        <v>42903</v>
      </c>
    </row>
    <row r="16" spans="1:6" s="2" customFormat="1" ht="14.25" customHeight="1" thickBot="1">
      <c r="A16" s="14" t="str">
        <f t="shared" si="4"/>
        <v>HANSA SIEGBURG</v>
      </c>
      <c r="B16" s="15">
        <f t="shared" si="2"/>
        <v>1725</v>
      </c>
      <c r="C16" s="16" t="s">
        <v>157</v>
      </c>
      <c r="D16" s="23">
        <f t="shared" si="3"/>
        <v>42903</v>
      </c>
      <c r="E16" s="17">
        <f t="shared" si="0"/>
        <v>42906</v>
      </c>
      <c r="F16" s="18">
        <f t="shared" si="1"/>
        <v>42907</v>
      </c>
    </row>
    <row r="17" spans="1:6" ht="14.25" customHeight="1">
      <c r="A17" s="8" t="str">
        <f t="shared" si="4"/>
        <v>EASLINE QINGDAO</v>
      </c>
      <c r="B17" s="19">
        <f t="shared" si="2"/>
        <v>1725</v>
      </c>
      <c r="C17" s="10" t="s">
        <v>161</v>
      </c>
      <c r="D17" s="22">
        <f t="shared" si="3"/>
        <v>42906</v>
      </c>
      <c r="E17" s="12">
        <f t="shared" si="0"/>
        <v>42909</v>
      </c>
      <c r="F17" s="13">
        <f t="shared" si="1"/>
        <v>42910</v>
      </c>
    </row>
    <row r="18" spans="1:6" ht="14.25" customHeight="1" thickBot="1">
      <c r="A18" s="14" t="str">
        <f>A6</f>
        <v>HANSA SIEGBURG</v>
      </c>
      <c r="B18" s="15">
        <f t="shared" si="2"/>
        <v>1726</v>
      </c>
      <c r="C18" s="16" t="s">
        <v>157</v>
      </c>
      <c r="D18" s="23">
        <f t="shared" si="3"/>
        <v>42910</v>
      </c>
      <c r="E18" s="17">
        <f t="shared" si="0"/>
        <v>42913</v>
      </c>
      <c r="F18" s="18">
        <f t="shared" si="1"/>
        <v>42914</v>
      </c>
    </row>
    <row r="19" spans="1:6" ht="14.25" customHeight="1">
      <c r="A19" s="8" t="str">
        <f t="shared" si="4"/>
        <v>EASLINE QINGDAO</v>
      </c>
      <c r="B19" s="19">
        <f t="shared" si="2"/>
        <v>1726</v>
      </c>
      <c r="C19" s="10" t="s">
        <v>162</v>
      </c>
      <c r="D19" s="22">
        <f t="shared" si="3"/>
        <v>42913</v>
      </c>
      <c r="E19" s="12">
        <f t="shared" si="0"/>
        <v>42916</v>
      </c>
      <c r="F19" s="13">
        <f t="shared" si="1"/>
        <v>42917</v>
      </c>
    </row>
    <row r="20" spans="1:6" ht="14.25" customHeight="1" thickBot="1">
      <c r="A20" s="14" t="str">
        <f t="shared" si="4"/>
        <v>HANSA SIEGBURG</v>
      </c>
      <c r="B20" s="15">
        <f t="shared" si="2"/>
        <v>1727</v>
      </c>
      <c r="C20" s="16" t="s">
        <v>157</v>
      </c>
      <c r="D20" s="23">
        <f t="shared" si="3"/>
        <v>42917</v>
      </c>
      <c r="E20" s="17">
        <f t="shared" si="0"/>
        <v>42920</v>
      </c>
      <c r="F20" s="18">
        <f t="shared" si="1"/>
        <v>42921</v>
      </c>
    </row>
    <row r="21" spans="1:6" ht="14.25" customHeight="1">
      <c r="A21" s="24" t="str">
        <f t="shared" si="4"/>
        <v>EASLINE QINGDAO</v>
      </c>
      <c r="B21" s="25">
        <f t="shared" si="2"/>
        <v>1727</v>
      </c>
      <c r="C21" s="26" t="s">
        <v>161</v>
      </c>
      <c r="D21" s="27">
        <f t="shared" si="3"/>
        <v>42920</v>
      </c>
      <c r="E21" s="28">
        <f t="shared" si="0"/>
        <v>42923</v>
      </c>
      <c r="F21" s="29">
        <f t="shared" si="1"/>
        <v>42924</v>
      </c>
    </row>
    <row r="22" spans="1:6" ht="14.25" customHeight="1" thickBot="1">
      <c r="A22" s="14" t="str">
        <f t="shared" si="4"/>
        <v>HANSA SIEGBURG</v>
      </c>
      <c r="B22" s="15">
        <f t="shared" si="2"/>
        <v>1728</v>
      </c>
      <c r="C22" s="16" t="s">
        <v>10</v>
      </c>
      <c r="D22" s="23">
        <f t="shared" si="3"/>
        <v>42924</v>
      </c>
      <c r="E22" s="17">
        <f t="shared" si="0"/>
        <v>42927</v>
      </c>
      <c r="F22" s="18">
        <f t="shared" si="1"/>
        <v>42928</v>
      </c>
    </row>
    <row r="23" spans="1:6" ht="16.5" customHeight="1" thickBot="1">
      <c r="A23" s="300" t="s">
        <v>163</v>
      </c>
      <c r="B23" s="301"/>
      <c r="C23" s="301"/>
      <c r="D23" s="301"/>
      <c r="E23" s="302"/>
      <c r="F23" s="2"/>
    </row>
    <row r="24" spans="1:6" ht="20.25" customHeight="1" thickBot="1">
      <c r="A24" s="30" t="s">
        <v>164</v>
      </c>
      <c r="B24" s="260" t="s">
        <v>165</v>
      </c>
      <c r="C24" s="285"/>
      <c r="D24" s="31" t="s">
        <v>166</v>
      </c>
      <c r="E24" s="32" t="s">
        <v>167</v>
      </c>
      <c r="F24" s="2"/>
    </row>
    <row r="25" spans="1:6" ht="15.75" customHeight="1">
      <c r="A25" s="33" t="s">
        <v>168</v>
      </c>
      <c r="B25" s="34">
        <f>B6</f>
        <v>1720</v>
      </c>
      <c r="C25" s="35" t="s">
        <v>10</v>
      </c>
      <c r="D25" s="36">
        <f>D6</f>
        <v>42868</v>
      </c>
      <c r="E25" s="37">
        <f aca="true" t="shared" si="5" ref="E25:E33">D25+2</f>
        <v>42870</v>
      </c>
      <c r="F25" s="2"/>
    </row>
    <row r="26" spans="1:6" ht="15.75" customHeight="1">
      <c r="A26" s="38" t="s">
        <v>169</v>
      </c>
      <c r="B26" s="39">
        <f>B25+1</f>
        <v>1721</v>
      </c>
      <c r="C26" s="40" t="s">
        <v>10</v>
      </c>
      <c r="D26" s="41">
        <f aca="true" t="shared" si="6" ref="D26:D33">D25+7</f>
        <v>42875</v>
      </c>
      <c r="E26" s="42">
        <f t="shared" si="5"/>
        <v>42877</v>
      </c>
      <c r="F26" s="2"/>
    </row>
    <row r="27" spans="1:6" ht="15.75" customHeight="1">
      <c r="A27" s="43" t="s">
        <v>169</v>
      </c>
      <c r="B27" s="39">
        <f>B10</f>
        <v>1722</v>
      </c>
      <c r="C27" s="40" t="s">
        <v>10</v>
      </c>
      <c r="D27" s="41">
        <f t="shared" si="6"/>
        <v>42882</v>
      </c>
      <c r="E27" s="42">
        <f t="shared" si="5"/>
        <v>42884</v>
      </c>
      <c r="F27" s="2"/>
    </row>
    <row r="28" spans="1:6" ht="15.75" customHeight="1">
      <c r="A28" s="38" t="s">
        <v>169</v>
      </c>
      <c r="B28" s="39">
        <f>B12</f>
        <v>1723</v>
      </c>
      <c r="C28" s="40" t="s">
        <v>10</v>
      </c>
      <c r="D28" s="41">
        <f t="shared" si="6"/>
        <v>42889</v>
      </c>
      <c r="E28" s="42">
        <f t="shared" si="5"/>
        <v>42891</v>
      </c>
      <c r="F28" s="2"/>
    </row>
    <row r="29" spans="1:6" ht="15.75" customHeight="1">
      <c r="A29" s="43" t="s">
        <v>169</v>
      </c>
      <c r="B29" s="39">
        <f>B14</f>
        <v>1724</v>
      </c>
      <c r="C29" s="40" t="s">
        <v>10</v>
      </c>
      <c r="D29" s="41">
        <f t="shared" si="6"/>
        <v>42896</v>
      </c>
      <c r="E29" s="42">
        <f t="shared" si="5"/>
        <v>42898</v>
      </c>
      <c r="F29" s="2"/>
    </row>
    <row r="30" spans="1:6" ht="15.75" customHeight="1">
      <c r="A30" s="38" t="s">
        <v>169</v>
      </c>
      <c r="B30" s="39">
        <f>B16</f>
        <v>1725</v>
      </c>
      <c r="C30" s="40" t="s">
        <v>10</v>
      </c>
      <c r="D30" s="41">
        <f t="shared" si="6"/>
        <v>42903</v>
      </c>
      <c r="E30" s="42">
        <f t="shared" si="5"/>
        <v>42905</v>
      </c>
      <c r="F30" s="2"/>
    </row>
    <row r="31" spans="1:6" ht="15.75" customHeight="1">
      <c r="A31" s="43" t="s">
        <v>169</v>
      </c>
      <c r="B31" s="39">
        <f>B18</f>
        <v>1726</v>
      </c>
      <c r="C31" s="40" t="s">
        <v>10</v>
      </c>
      <c r="D31" s="41">
        <f t="shared" si="6"/>
        <v>42910</v>
      </c>
      <c r="E31" s="42">
        <f t="shared" si="5"/>
        <v>42912</v>
      </c>
      <c r="F31" s="2"/>
    </row>
    <row r="32" spans="1:6" ht="15.75" customHeight="1">
      <c r="A32" s="38" t="s">
        <v>169</v>
      </c>
      <c r="B32" s="39">
        <f>B20</f>
        <v>1727</v>
      </c>
      <c r="C32" s="40" t="s">
        <v>10</v>
      </c>
      <c r="D32" s="41">
        <f t="shared" si="6"/>
        <v>42917</v>
      </c>
      <c r="E32" s="42">
        <f t="shared" si="5"/>
        <v>42919</v>
      </c>
      <c r="F32" s="2"/>
    </row>
    <row r="33" spans="1:5" s="2" customFormat="1" ht="15.75" customHeight="1" thickBot="1">
      <c r="A33" s="43" t="s">
        <v>169</v>
      </c>
      <c r="B33" s="44">
        <f>B22</f>
        <v>1728</v>
      </c>
      <c r="C33" s="45" t="s">
        <v>10</v>
      </c>
      <c r="D33" s="41">
        <f t="shared" si="6"/>
        <v>42924</v>
      </c>
      <c r="E33" s="42">
        <f t="shared" si="5"/>
        <v>42926</v>
      </c>
    </row>
    <row r="34" spans="1:5" s="2" customFormat="1" ht="16.5" customHeight="1" thickBot="1">
      <c r="A34" s="303" t="s">
        <v>170</v>
      </c>
      <c r="B34" s="304"/>
      <c r="C34" s="304"/>
      <c r="D34" s="304"/>
      <c r="E34" s="305"/>
    </row>
    <row r="35" spans="1:5" ht="17.25" customHeight="1" thickBot="1">
      <c r="A35" s="46" t="s">
        <v>30</v>
      </c>
      <c r="B35" s="260" t="s">
        <v>26</v>
      </c>
      <c r="C35" s="285"/>
      <c r="D35" s="4" t="s">
        <v>171</v>
      </c>
      <c r="E35" s="32" t="s">
        <v>91</v>
      </c>
    </row>
    <row r="36" spans="1:6" ht="13.5" customHeight="1">
      <c r="A36" s="47" t="s">
        <v>20</v>
      </c>
      <c r="B36" s="193">
        <v>170</v>
      </c>
      <c r="C36" s="21" t="s">
        <v>10</v>
      </c>
      <c r="D36" s="49">
        <f>D5+2</f>
        <v>42866</v>
      </c>
      <c r="E36" s="29">
        <f>D36+3</f>
        <v>42869</v>
      </c>
      <c r="F36" s="2"/>
    </row>
    <row r="37" spans="1:6" ht="13.5" customHeight="1">
      <c r="A37" s="33" t="s">
        <v>23</v>
      </c>
      <c r="B37" s="193">
        <v>1729</v>
      </c>
      <c r="C37" s="51" t="s">
        <v>10</v>
      </c>
      <c r="D37" s="52">
        <f>D36+3</f>
        <v>42869</v>
      </c>
      <c r="E37" s="37">
        <f>D37+2</f>
        <v>42871</v>
      </c>
      <c r="F37" s="2"/>
    </row>
    <row r="38" spans="1:7" ht="13.5" customHeight="1">
      <c r="A38" s="53" t="str">
        <f>A37</f>
        <v>METHI BHUM</v>
      </c>
      <c r="B38" s="54">
        <f>B37+1</f>
        <v>1730</v>
      </c>
      <c r="C38" s="55" t="s">
        <v>10</v>
      </c>
      <c r="D38" s="28">
        <f>D36+7</f>
        <v>42873</v>
      </c>
      <c r="E38" s="29">
        <f>D38+3</f>
        <v>42876</v>
      </c>
      <c r="F38" s="2"/>
      <c r="G38" s="1"/>
    </row>
    <row r="39" spans="1:7" ht="13.5" customHeight="1">
      <c r="A39" s="53" t="str">
        <f>A36</f>
        <v>DANU BHUM</v>
      </c>
      <c r="B39" s="54">
        <f>B36+2</f>
        <v>172</v>
      </c>
      <c r="C39" s="57" t="s">
        <v>10</v>
      </c>
      <c r="D39" s="28">
        <f>D8+1</f>
        <v>42876</v>
      </c>
      <c r="E39" s="29">
        <f>D39+2</f>
        <v>42878</v>
      </c>
      <c r="F39" s="2"/>
      <c r="G39" s="1"/>
    </row>
    <row r="40" spans="1:7" ht="13.5" customHeight="1">
      <c r="A40" s="58" t="str">
        <f>A39</f>
        <v>DANU BHUM</v>
      </c>
      <c r="B40" s="59">
        <f>B39+1</f>
        <v>173</v>
      </c>
      <c r="C40" s="55" t="s">
        <v>10</v>
      </c>
      <c r="D40" s="60">
        <f>D39+4</f>
        <v>42880</v>
      </c>
      <c r="E40" s="61">
        <f>D40+3</f>
        <v>42883</v>
      </c>
      <c r="F40" s="2"/>
      <c r="G40" s="1"/>
    </row>
    <row r="41" spans="1:7" ht="13.5" customHeight="1">
      <c r="A41" s="33" t="str">
        <f>A38</f>
        <v>METHI BHUM</v>
      </c>
      <c r="B41" s="50">
        <f>B38+2</f>
        <v>1732</v>
      </c>
      <c r="C41" s="57" t="s">
        <v>10</v>
      </c>
      <c r="D41" s="52">
        <f aca="true" t="shared" si="7" ref="D41:D46">D39+7</f>
        <v>42883</v>
      </c>
      <c r="E41" s="37">
        <f>D41+2</f>
        <v>42885</v>
      </c>
      <c r="F41" s="2"/>
      <c r="G41" s="1"/>
    </row>
    <row r="42" spans="1:7" ht="13.5" customHeight="1">
      <c r="A42" s="58" t="str">
        <f>A41</f>
        <v>METHI BHUM</v>
      </c>
      <c r="B42" s="62">
        <f>B41+1</f>
        <v>1733</v>
      </c>
      <c r="C42" s="55" t="s">
        <v>10</v>
      </c>
      <c r="D42" s="60">
        <f t="shared" si="7"/>
        <v>42887</v>
      </c>
      <c r="E42" s="61">
        <f>D42+3</f>
        <v>42890</v>
      </c>
      <c r="F42" s="2"/>
      <c r="G42" s="1"/>
    </row>
    <row r="43" spans="1:7" ht="13.5" customHeight="1">
      <c r="A43" s="53" t="str">
        <f>A36</f>
        <v>DANU BHUM</v>
      </c>
      <c r="B43" s="56">
        <f>B40+2</f>
        <v>175</v>
      </c>
      <c r="C43" s="57" t="s">
        <v>10</v>
      </c>
      <c r="D43" s="28">
        <f t="shared" si="7"/>
        <v>42890</v>
      </c>
      <c r="E43" s="29">
        <f>D43+2</f>
        <v>42892</v>
      </c>
      <c r="F43" s="2"/>
      <c r="G43" s="1"/>
    </row>
    <row r="44" spans="1:7" ht="13.5" customHeight="1">
      <c r="A44" s="58" t="str">
        <f>A43</f>
        <v>DANU BHUM</v>
      </c>
      <c r="B44" s="59">
        <f>B43+1</f>
        <v>176</v>
      </c>
      <c r="C44" s="55" t="s">
        <v>10</v>
      </c>
      <c r="D44" s="60">
        <f t="shared" si="7"/>
        <v>42894</v>
      </c>
      <c r="E44" s="61">
        <f>D44+3</f>
        <v>42897</v>
      </c>
      <c r="F44" s="2"/>
      <c r="G44" s="1"/>
    </row>
    <row r="45" spans="1:7" ht="13.5" customHeight="1">
      <c r="A45" s="33" t="str">
        <f>A38</f>
        <v>METHI BHUM</v>
      </c>
      <c r="B45" s="50">
        <f>B42+2</f>
        <v>1735</v>
      </c>
      <c r="C45" s="57" t="s">
        <v>10</v>
      </c>
      <c r="D45" s="52">
        <f t="shared" si="7"/>
        <v>42897</v>
      </c>
      <c r="E45" s="37">
        <f>D45+2</f>
        <v>42899</v>
      </c>
      <c r="F45" s="2"/>
      <c r="G45" s="1"/>
    </row>
    <row r="46" spans="1:7" ht="13.5" customHeight="1">
      <c r="A46" s="53" t="str">
        <f>A45</f>
        <v>METHI BHUM</v>
      </c>
      <c r="B46" s="54">
        <f>B45+1</f>
        <v>1736</v>
      </c>
      <c r="C46" s="55" t="s">
        <v>10</v>
      </c>
      <c r="D46" s="28">
        <f t="shared" si="7"/>
        <v>42901</v>
      </c>
      <c r="E46" s="29">
        <f>D46+3</f>
        <v>42904</v>
      </c>
      <c r="F46" s="2"/>
      <c r="G46" s="1"/>
    </row>
    <row r="47" spans="1:7" ht="13.5" customHeight="1">
      <c r="A47" s="53" t="str">
        <f>A44</f>
        <v>DANU BHUM</v>
      </c>
      <c r="B47" s="56">
        <f>B44+2</f>
        <v>178</v>
      </c>
      <c r="C47" s="57" t="s">
        <v>10</v>
      </c>
      <c r="D47" s="28">
        <f>D16+1</f>
        <v>42904</v>
      </c>
      <c r="E47" s="29">
        <f>D47+2</f>
        <v>42906</v>
      </c>
      <c r="F47" s="2"/>
      <c r="G47" s="1"/>
    </row>
    <row r="48" spans="1:7" s="63" customFormat="1" ht="13.5" customHeight="1">
      <c r="A48" s="58" t="str">
        <f>A47</f>
        <v>DANU BHUM</v>
      </c>
      <c r="B48" s="59">
        <f>B47+1</f>
        <v>179</v>
      </c>
      <c r="C48" s="55" t="s">
        <v>10</v>
      </c>
      <c r="D48" s="60">
        <f>D47+4</f>
        <v>42908</v>
      </c>
      <c r="E48" s="61">
        <f>D48+3</f>
        <v>42911</v>
      </c>
      <c r="F48" s="2"/>
      <c r="G48" s="1"/>
    </row>
    <row r="49" spans="1:7" ht="13.5" customHeight="1">
      <c r="A49" s="33" t="str">
        <f>A46</f>
        <v>METHI BHUM</v>
      </c>
      <c r="B49" s="50">
        <f>B46+2</f>
        <v>1738</v>
      </c>
      <c r="C49" s="57" t="s">
        <v>10</v>
      </c>
      <c r="D49" s="52">
        <f>D47+7</f>
        <v>42911</v>
      </c>
      <c r="E49" s="37">
        <f>D49+2</f>
        <v>42913</v>
      </c>
      <c r="F49" s="2"/>
      <c r="G49" s="1"/>
    </row>
    <row r="50" spans="1:7" ht="13.5" customHeight="1">
      <c r="A50" s="58" t="str">
        <f>A49</f>
        <v>METHI BHUM</v>
      </c>
      <c r="B50" s="62">
        <f>B49+1</f>
        <v>1739</v>
      </c>
      <c r="C50" s="55" t="s">
        <v>10</v>
      </c>
      <c r="D50" s="60">
        <f>D48+7</f>
        <v>42915</v>
      </c>
      <c r="E50" s="61">
        <f>D50+3</f>
        <v>42918</v>
      </c>
      <c r="F50" s="2"/>
      <c r="G50" s="1"/>
    </row>
    <row r="51" spans="1:7" s="2" customFormat="1" ht="13.5" customHeight="1">
      <c r="A51" s="53" t="str">
        <f>A48</f>
        <v>DANU BHUM</v>
      </c>
      <c r="B51" s="56">
        <f>B48+2</f>
        <v>181</v>
      </c>
      <c r="C51" s="57" t="s">
        <v>10</v>
      </c>
      <c r="D51" s="28">
        <f>D49+7</f>
        <v>42918</v>
      </c>
      <c r="E51" s="29">
        <f>D51+2</f>
        <v>42920</v>
      </c>
      <c r="G51" s="1"/>
    </row>
    <row r="52" spans="1:7" ht="13.5" customHeight="1">
      <c r="A52" s="58" t="str">
        <f>A51</f>
        <v>DANU BHUM</v>
      </c>
      <c r="B52" s="59">
        <f>B51+1</f>
        <v>182</v>
      </c>
      <c r="C52" s="51" t="s">
        <v>10</v>
      </c>
      <c r="D52" s="60">
        <f>D50+7</f>
        <v>42922</v>
      </c>
      <c r="E52" s="61">
        <f>D52+3</f>
        <v>42925</v>
      </c>
      <c r="F52" s="2"/>
      <c r="G52" s="1"/>
    </row>
    <row r="53" spans="1:7" ht="13.5" customHeight="1" thickBot="1">
      <c r="A53" s="53" t="str">
        <f>A46</f>
        <v>METHI BHUM</v>
      </c>
      <c r="B53" s="64">
        <f>B50+2</f>
        <v>1741</v>
      </c>
      <c r="C53" s="65" t="s">
        <v>10</v>
      </c>
      <c r="D53" s="28">
        <f>D51+7</f>
        <v>42925</v>
      </c>
      <c r="E53" s="29">
        <f>D53+2</f>
        <v>42927</v>
      </c>
      <c r="F53" s="2"/>
      <c r="G53" s="1"/>
    </row>
    <row r="54" spans="1:6" s="2" customFormat="1" ht="18" customHeight="1" thickBot="1">
      <c r="A54" s="297" t="s">
        <v>172</v>
      </c>
      <c r="B54" s="298"/>
      <c r="C54" s="298"/>
      <c r="D54" s="298"/>
      <c r="E54" s="298"/>
      <c r="F54" s="299"/>
    </row>
    <row r="55" spans="1:7" ht="21" customHeight="1" thickBot="1">
      <c r="A55" s="8" t="s">
        <v>30</v>
      </c>
      <c r="B55" s="260" t="s">
        <v>26</v>
      </c>
      <c r="C55" s="285"/>
      <c r="D55" s="5" t="s">
        <v>27</v>
      </c>
      <c r="E55" s="5" t="s">
        <v>5</v>
      </c>
      <c r="F55" s="7" t="s">
        <v>6</v>
      </c>
      <c r="G55" s="1"/>
    </row>
    <row r="56" spans="1:7" ht="17.25" customHeight="1">
      <c r="A56" s="66" t="s">
        <v>28</v>
      </c>
      <c r="B56" s="122">
        <v>1718</v>
      </c>
      <c r="C56" s="21" t="s">
        <v>10</v>
      </c>
      <c r="D56" s="12">
        <f>D57-4</f>
        <v>42863</v>
      </c>
      <c r="E56" s="12">
        <f aca="true" t="shared" si="8" ref="E56:E73">D56+4</f>
        <v>42867</v>
      </c>
      <c r="F56" s="13"/>
      <c r="G56" s="1"/>
    </row>
    <row r="57" spans="1:7" ht="17.25" customHeight="1">
      <c r="A57" s="67" t="str">
        <f>A6</f>
        <v>HANSA SIEGBURG</v>
      </c>
      <c r="B57" s="50">
        <f>B6</f>
        <v>1720</v>
      </c>
      <c r="C57" s="57" t="s">
        <v>10</v>
      </c>
      <c r="D57" s="52">
        <f>D6-1</f>
        <v>42867</v>
      </c>
      <c r="E57" s="52">
        <f t="shared" si="8"/>
        <v>42871</v>
      </c>
      <c r="F57" s="37">
        <f aca="true" t="shared" si="9" ref="F57:F73">E57+1</f>
        <v>42872</v>
      </c>
      <c r="G57" s="1"/>
    </row>
    <row r="58" spans="1:7" ht="17.25" customHeight="1">
      <c r="A58" s="68" t="str">
        <f>A56</f>
        <v>EASTER EXPRESS</v>
      </c>
      <c r="B58" s="188">
        <v>1719</v>
      </c>
      <c r="C58" s="55" t="s">
        <v>10</v>
      </c>
      <c r="D58" s="60">
        <f>D56+7</f>
        <v>42870</v>
      </c>
      <c r="E58" s="60">
        <f t="shared" si="8"/>
        <v>42874</v>
      </c>
      <c r="F58" s="29"/>
      <c r="G58" s="69"/>
    </row>
    <row r="59" spans="1:6" ht="17.25" customHeight="1">
      <c r="A59" s="70" t="str">
        <f>A8</f>
        <v>HANSA SIEGBURG</v>
      </c>
      <c r="B59" s="71">
        <f>B8</f>
        <v>1721</v>
      </c>
      <c r="C59" s="72" t="s">
        <v>10</v>
      </c>
      <c r="D59" s="52">
        <f>D8-1</f>
        <v>42874</v>
      </c>
      <c r="E59" s="52">
        <f t="shared" si="8"/>
        <v>42878</v>
      </c>
      <c r="F59" s="37">
        <f t="shared" si="9"/>
        <v>42879</v>
      </c>
    </row>
    <row r="60" spans="1:6" ht="17.25" customHeight="1">
      <c r="A60" s="24" t="str">
        <f>A58</f>
        <v>EASTER EXPRESS</v>
      </c>
      <c r="B60" s="54">
        <f>B58+1</f>
        <v>1720</v>
      </c>
      <c r="C60" s="55" t="s">
        <v>10</v>
      </c>
      <c r="D60" s="28">
        <f aca="true" t="shared" si="10" ref="D60:D66">D58+7</f>
        <v>42877</v>
      </c>
      <c r="E60" s="28">
        <f t="shared" si="8"/>
        <v>42881</v>
      </c>
      <c r="F60" s="29"/>
    </row>
    <row r="61" spans="1:6" ht="17.25" customHeight="1">
      <c r="A61" s="67" t="str">
        <f>A10</f>
        <v>HANSA SIEGBURG</v>
      </c>
      <c r="B61" s="50">
        <f>B10</f>
        <v>1722</v>
      </c>
      <c r="C61" s="72" t="s">
        <v>10</v>
      </c>
      <c r="D61" s="52">
        <f t="shared" si="10"/>
        <v>42881</v>
      </c>
      <c r="E61" s="52">
        <f t="shared" si="8"/>
        <v>42885</v>
      </c>
      <c r="F61" s="29">
        <f t="shared" si="9"/>
        <v>42886</v>
      </c>
    </row>
    <row r="62" spans="1:6" ht="17.25" customHeight="1">
      <c r="A62" s="53" t="str">
        <f>A60</f>
        <v>EASTER EXPRESS</v>
      </c>
      <c r="B62" s="54">
        <f>B60+1</f>
        <v>1721</v>
      </c>
      <c r="C62" s="55" t="s">
        <v>10</v>
      </c>
      <c r="D62" s="28">
        <f t="shared" si="10"/>
        <v>42884</v>
      </c>
      <c r="E62" s="28">
        <f t="shared" si="8"/>
        <v>42888</v>
      </c>
      <c r="F62" s="61"/>
    </row>
    <row r="63" spans="1:6" ht="17.25" customHeight="1">
      <c r="A63" s="53" t="str">
        <f>A12</f>
        <v>HANSA SIEGBURG</v>
      </c>
      <c r="B63" s="54">
        <f>B12</f>
        <v>1723</v>
      </c>
      <c r="C63" s="72" t="s">
        <v>10</v>
      </c>
      <c r="D63" s="28">
        <f t="shared" si="10"/>
        <v>42888</v>
      </c>
      <c r="E63" s="28">
        <f t="shared" si="8"/>
        <v>42892</v>
      </c>
      <c r="F63" s="37">
        <f t="shared" si="9"/>
        <v>42893</v>
      </c>
    </row>
    <row r="64" spans="1:6" ht="17.25" customHeight="1">
      <c r="A64" s="58" t="str">
        <f>A62</f>
        <v>EASTER EXPRESS</v>
      </c>
      <c r="B64" s="62">
        <f>B62+1</f>
        <v>1722</v>
      </c>
      <c r="C64" s="55" t="s">
        <v>10</v>
      </c>
      <c r="D64" s="60">
        <f t="shared" si="10"/>
        <v>42891</v>
      </c>
      <c r="E64" s="60">
        <f t="shared" si="8"/>
        <v>42895</v>
      </c>
      <c r="F64" s="29"/>
    </row>
    <row r="65" spans="1:6" ht="17.25" customHeight="1">
      <c r="A65" s="33" t="str">
        <f>A14</f>
        <v>HANSA SIEGBURG</v>
      </c>
      <c r="B65" s="50">
        <f>B14</f>
        <v>1724</v>
      </c>
      <c r="C65" s="72" t="s">
        <v>10</v>
      </c>
      <c r="D65" s="52">
        <f t="shared" si="10"/>
        <v>42895</v>
      </c>
      <c r="E65" s="52">
        <f t="shared" si="8"/>
        <v>42899</v>
      </c>
      <c r="F65" s="29">
        <f t="shared" si="9"/>
        <v>42900</v>
      </c>
    </row>
    <row r="66" spans="1:7" ht="17.25" customHeight="1">
      <c r="A66" s="73" t="str">
        <f>A64</f>
        <v>EASTER EXPRESS</v>
      </c>
      <c r="B66" s="54">
        <f>B64+1</f>
        <v>1723</v>
      </c>
      <c r="C66" s="55" t="s">
        <v>10</v>
      </c>
      <c r="D66" s="28">
        <f t="shared" si="10"/>
        <v>42898</v>
      </c>
      <c r="E66" s="28">
        <f t="shared" si="8"/>
        <v>42902</v>
      </c>
      <c r="F66" s="61"/>
      <c r="G66" s="69"/>
    </row>
    <row r="67" spans="1:6" ht="17.25" customHeight="1">
      <c r="A67" s="70" t="str">
        <f>A16</f>
        <v>HANSA SIEGBURG</v>
      </c>
      <c r="B67" s="71">
        <f>B16</f>
        <v>1725</v>
      </c>
      <c r="C67" s="72" t="s">
        <v>10</v>
      </c>
      <c r="D67" s="52">
        <f>D16-1</f>
        <v>42902</v>
      </c>
      <c r="E67" s="52">
        <f t="shared" si="8"/>
        <v>42906</v>
      </c>
      <c r="F67" s="37">
        <f t="shared" si="9"/>
        <v>42907</v>
      </c>
    </row>
    <row r="68" spans="1:6" ht="17.25" customHeight="1">
      <c r="A68" s="24" t="str">
        <f>A66</f>
        <v>EASTER EXPRESS</v>
      </c>
      <c r="B68" s="54">
        <f>B66+1</f>
        <v>1724</v>
      </c>
      <c r="C68" s="55" t="s">
        <v>10</v>
      </c>
      <c r="D68" s="28">
        <f aca="true" t="shared" si="11" ref="D68:D73">D66+7</f>
        <v>42905</v>
      </c>
      <c r="E68" s="28">
        <f t="shared" si="8"/>
        <v>42909</v>
      </c>
      <c r="F68" s="29"/>
    </row>
    <row r="69" spans="1:6" ht="17.25" customHeight="1">
      <c r="A69" s="67" t="str">
        <f>A18</f>
        <v>HANSA SIEGBURG</v>
      </c>
      <c r="B69" s="50">
        <f>B18</f>
        <v>1726</v>
      </c>
      <c r="C69" s="72" t="s">
        <v>10</v>
      </c>
      <c r="D69" s="52">
        <f t="shared" si="11"/>
        <v>42909</v>
      </c>
      <c r="E69" s="52">
        <f t="shared" si="8"/>
        <v>42913</v>
      </c>
      <c r="F69" s="29">
        <f t="shared" si="9"/>
        <v>42914</v>
      </c>
    </row>
    <row r="70" spans="1:6" ht="17.25" customHeight="1">
      <c r="A70" s="53" t="str">
        <f>A68</f>
        <v>EASTER EXPRESS</v>
      </c>
      <c r="B70" s="54">
        <f>B68+1</f>
        <v>1725</v>
      </c>
      <c r="C70" s="55" t="s">
        <v>10</v>
      </c>
      <c r="D70" s="28">
        <f t="shared" si="11"/>
        <v>42912</v>
      </c>
      <c r="E70" s="28">
        <f t="shared" si="8"/>
        <v>42916</v>
      </c>
      <c r="F70" s="61"/>
    </row>
    <row r="71" spans="1:6" ht="17.25" customHeight="1">
      <c r="A71" s="53" t="str">
        <f>A20</f>
        <v>HANSA SIEGBURG</v>
      </c>
      <c r="B71" s="54">
        <f>B20</f>
        <v>1727</v>
      </c>
      <c r="C71" s="72" t="s">
        <v>10</v>
      </c>
      <c r="D71" s="28">
        <f t="shared" si="11"/>
        <v>42916</v>
      </c>
      <c r="E71" s="28">
        <f t="shared" si="8"/>
        <v>42920</v>
      </c>
      <c r="F71" s="37">
        <f t="shared" si="9"/>
        <v>42921</v>
      </c>
    </row>
    <row r="72" spans="1:6" ht="17.25" customHeight="1">
      <c r="A72" s="58" t="str">
        <f>A70</f>
        <v>EASTER EXPRESS</v>
      </c>
      <c r="B72" s="62">
        <f>B70+1</f>
        <v>1726</v>
      </c>
      <c r="C72" s="55" t="s">
        <v>10</v>
      </c>
      <c r="D72" s="60">
        <f t="shared" si="11"/>
        <v>42919</v>
      </c>
      <c r="E72" s="60">
        <f t="shared" si="8"/>
        <v>42923</v>
      </c>
      <c r="F72" s="29"/>
    </row>
    <row r="73" spans="1:6" ht="17.25" customHeight="1" thickBot="1">
      <c r="A73" s="74" t="str">
        <f>A22</f>
        <v>HANSA SIEGBURG</v>
      </c>
      <c r="B73" s="64">
        <f>B22</f>
        <v>1728</v>
      </c>
      <c r="C73" s="65" t="s">
        <v>10</v>
      </c>
      <c r="D73" s="17">
        <f t="shared" si="11"/>
        <v>42923</v>
      </c>
      <c r="E73" s="17">
        <f t="shared" si="8"/>
        <v>42927</v>
      </c>
      <c r="F73" s="18">
        <f t="shared" si="9"/>
        <v>42928</v>
      </c>
    </row>
    <row r="74" spans="1:7" s="2" customFormat="1" ht="17.25" customHeight="1" thickBot="1">
      <c r="A74" s="297" t="s">
        <v>29</v>
      </c>
      <c r="B74" s="298"/>
      <c r="C74" s="298"/>
      <c r="D74" s="298"/>
      <c r="E74" s="298"/>
      <c r="F74" s="299"/>
      <c r="G74" s="75"/>
    </row>
    <row r="75" spans="1:6" ht="18.75" customHeight="1" thickBot="1">
      <c r="A75" s="30" t="s">
        <v>30</v>
      </c>
      <c r="B75" s="260" t="s">
        <v>26</v>
      </c>
      <c r="C75" s="285"/>
      <c r="D75" s="76" t="s">
        <v>31</v>
      </c>
      <c r="E75" s="31" t="s">
        <v>5</v>
      </c>
      <c r="F75" s="32" t="s">
        <v>32</v>
      </c>
    </row>
    <row r="76" spans="1:6" ht="14.25" customHeight="1">
      <c r="A76" s="199" t="s">
        <v>145</v>
      </c>
      <c r="B76" s="77">
        <v>1001</v>
      </c>
      <c r="C76" s="78" t="s">
        <v>10</v>
      </c>
      <c r="D76" s="28">
        <f>D77-2</f>
        <v>42863</v>
      </c>
      <c r="E76" s="79">
        <f aca="true" t="shared" si="12" ref="E76:E85">D76+2</f>
        <v>42865</v>
      </c>
      <c r="F76" s="29">
        <f>E76+1</f>
        <v>42866</v>
      </c>
    </row>
    <row r="77" spans="1:6" ht="14.25" customHeight="1">
      <c r="A77" s="73" t="s">
        <v>143</v>
      </c>
      <c r="B77" s="95">
        <f>B5</f>
        <v>1719</v>
      </c>
      <c r="C77" s="96" t="s">
        <v>10</v>
      </c>
      <c r="D77" s="28">
        <f>D5+1</f>
        <v>42865</v>
      </c>
      <c r="E77" s="79">
        <f t="shared" si="12"/>
        <v>42867</v>
      </c>
      <c r="F77" s="29">
        <f>E77+1</f>
        <v>42868</v>
      </c>
    </row>
    <row r="78" spans="1:6" ht="14.25" customHeight="1">
      <c r="A78" s="73" t="str">
        <f>A56</f>
        <v>EASTER EXPRESS</v>
      </c>
      <c r="B78" s="25">
        <f>B56</f>
        <v>1718</v>
      </c>
      <c r="C78" s="26" t="s">
        <v>10</v>
      </c>
      <c r="D78" s="28">
        <f>D77</f>
        <v>42865</v>
      </c>
      <c r="E78" s="79">
        <f t="shared" si="12"/>
        <v>42867</v>
      </c>
      <c r="F78" s="29"/>
    </row>
    <row r="79" spans="1:6" ht="14.25" customHeight="1" hidden="1">
      <c r="A79" s="73" t="s">
        <v>34</v>
      </c>
      <c r="B79" s="80" t="s">
        <v>35</v>
      </c>
      <c r="C79" s="81"/>
      <c r="D79" s="82">
        <f>D78+2</f>
        <v>42867</v>
      </c>
      <c r="E79" s="79">
        <f t="shared" si="12"/>
        <v>42869</v>
      </c>
      <c r="F79" s="29"/>
    </row>
    <row r="80" spans="1:6" ht="14.25" customHeight="1" hidden="1">
      <c r="A80" s="83" t="str">
        <f>A191</f>
        <v>TAI PING</v>
      </c>
      <c r="B80" s="84">
        <f>B191</f>
        <v>8719</v>
      </c>
      <c r="C80" s="26" t="s">
        <v>10</v>
      </c>
      <c r="D80" s="28">
        <f>D191+1</f>
        <v>42868</v>
      </c>
      <c r="E80" s="79">
        <f t="shared" si="12"/>
        <v>42870</v>
      </c>
      <c r="F80" s="85"/>
    </row>
    <row r="81" spans="1:6" ht="14.25" customHeight="1">
      <c r="A81" s="86" t="s">
        <v>121</v>
      </c>
      <c r="B81" s="87">
        <v>1725</v>
      </c>
      <c r="C81" s="26" t="s">
        <v>10</v>
      </c>
      <c r="D81" s="28">
        <f>D80+1</f>
        <v>42869</v>
      </c>
      <c r="E81" s="79">
        <f t="shared" si="12"/>
        <v>42871</v>
      </c>
      <c r="F81" s="85"/>
    </row>
    <row r="82" spans="1:6" ht="14.25" customHeight="1" hidden="1" thickBot="1">
      <c r="A82" s="86" t="s">
        <v>145</v>
      </c>
      <c r="B82" s="87">
        <v>1002</v>
      </c>
      <c r="C82" s="26" t="s">
        <v>10</v>
      </c>
      <c r="D82" s="28">
        <f>D77+4</f>
        <v>42869</v>
      </c>
      <c r="E82" s="79">
        <f>D82+2</f>
        <v>42871</v>
      </c>
      <c r="F82" s="88">
        <f>E82+2</f>
        <v>42873</v>
      </c>
    </row>
    <row r="83" spans="1:6" ht="14.25" customHeight="1" thickBot="1">
      <c r="A83" s="86" t="s">
        <v>173</v>
      </c>
      <c r="B83" s="87">
        <v>130</v>
      </c>
      <c r="C83" s="26" t="s">
        <v>10</v>
      </c>
      <c r="D83" s="28">
        <f>D82</f>
        <v>42869</v>
      </c>
      <c r="E83" s="79">
        <f t="shared" si="12"/>
        <v>42871</v>
      </c>
      <c r="F83" s="29">
        <f>E83+2</f>
        <v>42873</v>
      </c>
    </row>
    <row r="84" spans="1:6" ht="14.25" customHeight="1">
      <c r="A84" s="199" t="str">
        <f>A76</f>
        <v>PAAVA</v>
      </c>
      <c r="B84" s="19">
        <f>B76+1</f>
        <v>1002</v>
      </c>
      <c r="C84" s="10" t="s">
        <v>10</v>
      </c>
      <c r="D84" s="12">
        <f aca="true" t="shared" si="13" ref="D84:D89">D76+7</f>
        <v>42870</v>
      </c>
      <c r="E84" s="90">
        <f t="shared" si="12"/>
        <v>42872</v>
      </c>
      <c r="F84" s="13">
        <f>E84+1</f>
        <v>42873</v>
      </c>
    </row>
    <row r="85" spans="1:6" ht="14.25" customHeight="1">
      <c r="A85" s="73" t="str">
        <f>A77</f>
        <v>SINAR BROMO</v>
      </c>
      <c r="B85" s="25">
        <f>B7</f>
        <v>1720</v>
      </c>
      <c r="C85" s="26" t="s">
        <v>10</v>
      </c>
      <c r="D85" s="28">
        <f t="shared" si="13"/>
        <v>42872</v>
      </c>
      <c r="E85" s="79">
        <f t="shared" si="12"/>
        <v>42874</v>
      </c>
      <c r="F85" s="29">
        <f>E85+1</f>
        <v>42875</v>
      </c>
    </row>
    <row r="86" spans="1:6" ht="14.25" customHeight="1">
      <c r="A86" s="73" t="str">
        <f>A58</f>
        <v>EASTER EXPRESS</v>
      </c>
      <c r="B86" s="25">
        <f>B77</f>
        <v>1719</v>
      </c>
      <c r="C86" s="26" t="s">
        <v>10</v>
      </c>
      <c r="D86" s="28">
        <f t="shared" si="13"/>
        <v>42872</v>
      </c>
      <c r="E86" s="79">
        <f>E58</f>
        <v>42874</v>
      </c>
      <c r="F86" s="29"/>
    </row>
    <row r="87" spans="1:6" ht="14.25" customHeight="1" hidden="1">
      <c r="A87" s="73" t="str">
        <f>A79</f>
        <v>CARINA STAR</v>
      </c>
      <c r="B87" s="80" t="s">
        <v>174</v>
      </c>
      <c r="C87" s="81"/>
      <c r="D87" s="28">
        <f t="shared" si="13"/>
        <v>42874</v>
      </c>
      <c r="E87" s="79">
        <f>E79+7</f>
        <v>42876</v>
      </c>
      <c r="F87" s="29"/>
    </row>
    <row r="88" spans="1:6" ht="14.25" customHeight="1" hidden="1">
      <c r="A88" s="73" t="str">
        <f>A80</f>
        <v>TAI PING</v>
      </c>
      <c r="B88" s="25">
        <f>B80+1</f>
        <v>8720</v>
      </c>
      <c r="C88" s="26" t="s">
        <v>10</v>
      </c>
      <c r="D88" s="28">
        <f t="shared" si="13"/>
        <v>42875</v>
      </c>
      <c r="E88" s="79">
        <f>E80+7</f>
        <v>42877</v>
      </c>
      <c r="F88" s="29"/>
    </row>
    <row r="89" spans="1:6" ht="14.25" customHeight="1">
      <c r="A89" s="86" t="s">
        <v>36</v>
      </c>
      <c r="B89" s="87">
        <v>1720</v>
      </c>
      <c r="C89" s="26" t="s">
        <v>10</v>
      </c>
      <c r="D89" s="28">
        <f t="shared" si="13"/>
        <v>42876</v>
      </c>
      <c r="E89" s="79">
        <f>D89+2</f>
        <v>42878</v>
      </c>
      <c r="F89" s="91"/>
    </row>
    <row r="90" spans="1:7" ht="14.25" customHeight="1" hidden="1">
      <c r="A90" s="73" t="s">
        <v>146</v>
      </c>
      <c r="B90" s="25">
        <f>B82+1</f>
        <v>1003</v>
      </c>
      <c r="C90" s="26" t="s">
        <v>10</v>
      </c>
      <c r="D90" s="28">
        <f>D82+7</f>
        <v>42876</v>
      </c>
      <c r="E90" s="79">
        <f>D90+2</f>
        <v>42878</v>
      </c>
      <c r="F90" s="29">
        <f>E90+2</f>
        <v>42880</v>
      </c>
      <c r="G90" s="198" t="s">
        <v>148</v>
      </c>
    </row>
    <row r="91" spans="1:6" ht="14.25" customHeight="1" thickBot="1">
      <c r="A91" s="92" t="str">
        <f>A83</f>
        <v>FORTUNE TRADER</v>
      </c>
      <c r="B91" s="15">
        <f>B83+1</f>
        <v>131</v>
      </c>
      <c r="C91" s="16" t="s">
        <v>10</v>
      </c>
      <c r="D91" s="17">
        <f>D89</f>
        <v>42876</v>
      </c>
      <c r="E91" s="93">
        <f>D91+2</f>
        <v>42878</v>
      </c>
      <c r="F91" s="18">
        <f>E91+2</f>
        <v>42880</v>
      </c>
    </row>
    <row r="92" spans="1:7" ht="14.25" customHeight="1">
      <c r="A92" s="89" t="s">
        <v>146</v>
      </c>
      <c r="B92" s="25">
        <f>B84+1</f>
        <v>1003</v>
      </c>
      <c r="C92" s="26" t="s">
        <v>10</v>
      </c>
      <c r="D92" s="28">
        <f>D84+7</f>
        <v>42877</v>
      </c>
      <c r="E92" s="79">
        <f>E84+7</f>
        <v>42879</v>
      </c>
      <c r="F92" s="29">
        <f>F84+7</f>
        <v>42880</v>
      </c>
      <c r="G92" s="198"/>
    </row>
    <row r="93" spans="1:6" ht="14.25" customHeight="1">
      <c r="A93" s="73" t="str">
        <f>A85</f>
        <v>SINAR BROMO</v>
      </c>
      <c r="B93" s="25">
        <f>B9</f>
        <v>1721</v>
      </c>
      <c r="C93" s="26" t="s">
        <v>10</v>
      </c>
      <c r="D93" s="28">
        <f aca="true" t="shared" si="14" ref="D93:E96">D85+7</f>
        <v>42879</v>
      </c>
      <c r="E93" s="79">
        <f t="shared" si="14"/>
        <v>42881</v>
      </c>
      <c r="F93" s="29">
        <f>E93+1</f>
        <v>42882</v>
      </c>
    </row>
    <row r="94" spans="1:6" ht="14.25" customHeight="1">
      <c r="A94" s="73" t="str">
        <f>A86</f>
        <v>EASTER EXPRESS</v>
      </c>
      <c r="B94" s="25">
        <f>B85</f>
        <v>1720</v>
      </c>
      <c r="C94" s="26" t="s">
        <v>10</v>
      </c>
      <c r="D94" s="28">
        <f t="shared" si="14"/>
        <v>42879</v>
      </c>
      <c r="E94" s="79">
        <f t="shared" si="14"/>
        <v>42881</v>
      </c>
      <c r="F94" s="29"/>
    </row>
    <row r="95" spans="1:6" ht="14.25" customHeight="1" hidden="1">
      <c r="A95" s="73" t="str">
        <f>A87</f>
        <v>CARINA STAR</v>
      </c>
      <c r="B95" s="80" t="s">
        <v>175</v>
      </c>
      <c r="C95" s="81"/>
      <c r="D95" s="28">
        <f t="shared" si="14"/>
        <v>42881</v>
      </c>
      <c r="E95" s="79">
        <f t="shared" si="14"/>
        <v>42883</v>
      </c>
      <c r="F95" s="29"/>
    </row>
    <row r="96" spans="1:6" ht="14.25" customHeight="1" hidden="1" thickBot="1">
      <c r="A96" s="73" t="str">
        <f>A80</f>
        <v>TAI PING</v>
      </c>
      <c r="B96" s="25">
        <f>B88+1</f>
        <v>8721</v>
      </c>
      <c r="C96" s="26" t="s">
        <v>10</v>
      </c>
      <c r="D96" s="28">
        <f t="shared" si="14"/>
        <v>42882</v>
      </c>
      <c r="E96" s="79">
        <f t="shared" si="14"/>
        <v>42884</v>
      </c>
      <c r="F96" s="29"/>
    </row>
    <row r="97" spans="1:6" ht="14.25" customHeight="1">
      <c r="A97" s="73" t="str">
        <f>A81</f>
        <v>SITC KWANGYANG</v>
      </c>
      <c r="B97" s="25">
        <f>B81+2</f>
        <v>1727</v>
      </c>
      <c r="C97" s="26" t="s">
        <v>10</v>
      </c>
      <c r="D97" s="28">
        <f>D93+4</f>
        <v>42883</v>
      </c>
      <c r="E97" s="79">
        <f>E93+4</f>
        <v>42885</v>
      </c>
      <c r="F97" s="94"/>
    </row>
    <row r="98" spans="1:7" ht="14.25" customHeight="1" hidden="1">
      <c r="A98" s="73" t="str">
        <f>A90</f>
        <v>KHARIS JUPITER</v>
      </c>
      <c r="B98" s="25">
        <f>B90+1</f>
        <v>1004</v>
      </c>
      <c r="C98" s="26" t="s">
        <v>10</v>
      </c>
      <c r="D98" s="28">
        <f>D90+7</f>
        <v>42883</v>
      </c>
      <c r="E98" s="79">
        <f>D98+2</f>
        <v>42885</v>
      </c>
      <c r="F98" s="29">
        <f>E98+2</f>
        <v>42887</v>
      </c>
      <c r="G98" s="198"/>
    </row>
    <row r="99" spans="1:6" ht="14.25" customHeight="1" thickBot="1">
      <c r="A99" s="73" t="str">
        <f>A91</f>
        <v>FORTUNE TRADER</v>
      </c>
      <c r="B99" s="25">
        <f>B91+1</f>
        <v>132</v>
      </c>
      <c r="C99" s="26" t="s">
        <v>10</v>
      </c>
      <c r="D99" s="28">
        <f>D97</f>
        <v>42883</v>
      </c>
      <c r="E99" s="79">
        <f>D99+2</f>
        <v>42885</v>
      </c>
      <c r="F99" s="29">
        <f>E99+2</f>
        <v>42887</v>
      </c>
    </row>
    <row r="100" spans="1:7" ht="14.25" customHeight="1">
      <c r="A100" s="89" t="s">
        <v>146</v>
      </c>
      <c r="B100" s="19">
        <f>B92+1</f>
        <v>1004</v>
      </c>
      <c r="C100" s="10" t="s">
        <v>10</v>
      </c>
      <c r="D100" s="12">
        <f>D92+7</f>
        <v>42884</v>
      </c>
      <c r="E100" s="90">
        <f>E92+7</f>
        <v>42886</v>
      </c>
      <c r="F100" s="13">
        <f>F92+7</f>
        <v>42887</v>
      </c>
      <c r="G100" s="198"/>
    </row>
    <row r="101" spans="1:6" ht="14.25" customHeight="1">
      <c r="A101" s="24" t="str">
        <f>A93</f>
        <v>SINAR BROMO</v>
      </c>
      <c r="B101" s="25">
        <f>B11</f>
        <v>1722</v>
      </c>
      <c r="C101" s="26" t="s">
        <v>10</v>
      </c>
      <c r="D101" s="28">
        <f aca="true" t="shared" si="15" ref="D101:E105">D93+7</f>
        <v>42886</v>
      </c>
      <c r="E101" s="79">
        <f t="shared" si="15"/>
        <v>42888</v>
      </c>
      <c r="F101" s="29">
        <f>E101+1</f>
        <v>42889</v>
      </c>
    </row>
    <row r="102" spans="1:6" ht="14.25" customHeight="1">
      <c r="A102" s="73" t="str">
        <f>A94</f>
        <v>EASTER EXPRESS</v>
      </c>
      <c r="B102" s="95">
        <f>B93</f>
        <v>1721</v>
      </c>
      <c r="C102" s="96" t="s">
        <v>10</v>
      </c>
      <c r="D102" s="97">
        <f t="shared" si="15"/>
        <v>42886</v>
      </c>
      <c r="E102" s="98">
        <f t="shared" si="15"/>
        <v>42888</v>
      </c>
      <c r="F102" s="29"/>
    </row>
    <row r="103" spans="1:6" ht="14.25" customHeight="1" hidden="1" thickBot="1">
      <c r="A103" s="73" t="str">
        <f>A95</f>
        <v>CARINA STAR</v>
      </c>
      <c r="B103" s="80" t="s">
        <v>176</v>
      </c>
      <c r="C103" s="81"/>
      <c r="D103" s="97">
        <f t="shared" si="15"/>
        <v>42888</v>
      </c>
      <c r="E103" s="98">
        <f t="shared" si="15"/>
        <v>42890</v>
      </c>
      <c r="F103" s="29"/>
    </row>
    <row r="104" spans="1:6" ht="14.25" customHeight="1" hidden="1">
      <c r="A104" s="73" t="str">
        <f>A80</f>
        <v>TAI PING</v>
      </c>
      <c r="B104" s="95">
        <f>B96+1</f>
        <v>8722</v>
      </c>
      <c r="C104" s="96" t="s">
        <v>10</v>
      </c>
      <c r="D104" s="97">
        <f t="shared" si="15"/>
        <v>42889</v>
      </c>
      <c r="E104" s="98">
        <f t="shared" si="15"/>
        <v>42891</v>
      </c>
      <c r="F104" s="29"/>
    </row>
    <row r="105" spans="1:6" ht="14.25" customHeight="1">
      <c r="A105" s="73" t="str">
        <f>A89</f>
        <v>ISARA BHUM</v>
      </c>
      <c r="B105" s="25">
        <f>B89+2</f>
        <v>1722</v>
      </c>
      <c r="C105" s="26" t="s">
        <v>10</v>
      </c>
      <c r="D105" s="97">
        <f t="shared" si="15"/>
        <v>42890</v>
      </c>
      <c r="E105" s="98">
        <f t="shared" si="15"/>
        <v>42892</v>
      </c>
      <c r="F105" s="94"/>
    </row>
    <row r="106" spans="1:7" ht="14.25" customHeight="1" hidden="1">
      <c r="A106" s="73" t="str">
        <f>A98</f>
        <v>KHARIS JUPITER</v>
      </c>
      <c r="B106" s="25">
        <f>B98+1</f>
        <v>1005</v>
      </c>
      <c r="C106" s="26" t="s">
        <v>10</v>
      </c>
      <c r="D106" s="97">
        <f aca="true" t="shared" si="16" ref="D106:D132">D98+7</f>
        <v>42890</v>
      </c>
      <c r="E106" s="98">
        <f>D106+2</f>
        <v>42892</v>
      </c>
      <c r="F106" s="29">
        <f>E106+2</f>
        <v>42894</v>
      </c>
      <c r="G106" s="198"/>
    </row>
    <row r="107" spans="1:6" ht="14.25" customHeight="1" thickBot="1">
      <c r="A107" s="92" t="str">
        <f>A99</f>
        <v>FORTUNE TRADER</v>
      </c>
      <c r="B107" s="15">
        <f>B99+1</f>
        <v>133</v>
      </c>
      <c r="C107" s="16" t="s">
        <v>10</v>
      </c>
      <c r="D107" s="99">
        <f t="shared" si="16"/>
        <v>42890</v>
      </c>
      <c r="E107" s="100">
        <f aca="true" t="shared" si="17" ref="E107:E113">E99+7</f>
        <v>42892</v>
      </c>
      <c r="F107" s="18">
        <f>E107+2</f>
        <v>42894</v>
      </c>
    </row>
    <row r="108" spans="1:7" ht="14.25" customHeight="1">
      <c r="A108" s="89" t="s">
        <v>146</v>
      </c>
      <c r="B108" s="19">
        <f>B100+1</f>
        <v>1005</v>
      </c>
      <c r="C108" s="10" t="s">
        <v>10</v>
      </c>
      <c r="D108" s="12">
        <f t="shared" si="16"/>
        <v>42891</v>
      </c>
      <c r="E108" s="90">
        <f t="shared" si="17"/>
        <v>42893</v>
      </c>
      <c r="F108" s="13">
        <f>F100+7</f>
        <v>42894</v>
      </c>
      <c r="G108" s="198"/>
    </row>
    <row r="109" spans="1:6" ht="14.25" customHeight="1">
      <c r="A109" s="24" t="str">
        <f>A101</f>
        <v>SINAR BROMO</v>
      </c>
      <c r="B109" s="25">
        <f>B13</f>
        <v>1723</v>
      </c>
      <c r="C109" s="26" t="s">
        <v>10</v>
      </c>
      <c r="D109" s="28">
        <f t="shared" si="16"/>
        <v>42893</v>
      </c>
      <c r="E109" s="79">
        <f t="shared" si="17"/>
        <v>42895</v>
      </c>
      <c r="F109" s="29">
        <f>E109+1</f>
        <v>42896</v>
      </c>
    </row>
    <row r="110" spans="1:6" ht="14.25" customHeight="1">
      <c r="A110" s="73" t="str">
        <f>A102</f>
        <v>EASTER EXPRESS</v>
      </c>
      <c r="B110" s="95">
        <f>B101</f>
        <v>1722</v>
      </c>
      <c r="C110" s="96" t="s">
        <v>10</v>
      </c>
      <c r="D110" s="97">
        <f t="shared" si="16"/>
        <v>42893</v>
      </c>
      <c r="E110" s="98">
        <f t="shared" si="17"/>
        <v>42895</v>
      </c>
      <c r="F110" s="29"/>
    </row>
    <row r="111" spans="1:6" ht="14.25" customHeight="1" hidden="1">
      <c r="A111" s="73" t="str">
        <f>A103</f>
        <v>CARINA STAR</v>
      </c>
      <c r="B111" s="80" t="s">
        <v>177</v>
      </c>
      <c r="C111" s="81"/>
      <c r="D111" s="97">
        <f t="shared" si="16"/>
        <v>42895</v>
      </c>
      <c r="E111" s="98">
        <f t="shared" si="17"/>
        <v>42897</v>
      </c>
      <c r="F111" s="29"/>
    </row>
    <row r="112" spans="1:6" ht="14.25" customHeight="1" hidden="1">
      <c r="A112" s="73" t="str">
        <f>A88</f>
        <v>TAI PING</v>
      </c>
      <c r="B112" s="95">
        <f>B104+1</f>
        <v>8723</v>
      </c>
      <c r="C112" s="96" t="s">
        <v>10</v>
      </c>
      <c r="D112" s="97">
        <f t="shared" si="16"/>
        <v>42896</v>
      </c>
      <c r="E112" s="98">
        <f t="shared" si="17"/>
        <v>42898</v>
      </c>
      <c r="F112" s="29"/>
    </row>
    <row r="113" spans="1:6" ht="14.25" customHeight="1">
      <c r="A113" s="73" t="str">
        <f>A97</f>
        <v>SITC KWANGYANG</v>
      </c>
      <c r="B113" s="25">
        <f>B97+2</f>
        <v>1729</v>
      </c>
      <c r="C113" s="26" t="s">
        <v>10</v>
      </c>
      <c r="D113" s="97">
        <f t="shared" si="16"/>
        <v>42897</v>
      </c>
      <c r="E113" s="98">
        <f t="shared" si="17"/>
        <v>42899</v>
      </c>
      <c r="F113" s="85"/>
    </row>
    <row r="114" spans="1:7" ht="14.25" customHeight="1" hidden="1">
      <c r="A114" s="73" t="str">
        <f>A106</f>
        <v>KHARIS JUPITER</v>
      </c>
      <c r="B114" s="25">
        <f>B106+1</f>
        <v>1006</v>
      </c>
      <c r="C114" s="26" t="s">
        <v>10</v>
      </c>
      <c r="D114" s="97">
        <f t="shared" si="16"/>
        <v>42897</v>
      </c>
      <c r="E114" s="98">
        <f>D114+2</f>
        <v>42899</v>
      </c>
      <c r="F114" s="29">
        <f>E114+2</f>
        <v>42901</v>
      </c>
      <c r="G114" s="198"/>
    </row>
    <row r="115" spans="1:6" ht="14.25" customHeight="1" thickBot="1">
      <c r="A115" s="92" t="str">
        <f>A107</f>
        <v>FORTUNE TRADER</v>
      </c>
      <c r="B115" s="15">
        <f>B107+1</f>
        <v>134</v>
      </c>
      <c r="C115" s="16" t="s">
        <v>10</v>
      </c>
      <c r="D115" s="99">
        <f t="shared" si="16"/>
        <v>42897</v>
      </c>
      <c r="E115" s="100">
        <f aca="true" t="shared" si="18" ref="E115:E121">E107+7</f>
        <v>42899</v>
      </c>
      <c r="F115" s="18">
        <f>E115+2</f>
        <v>42901</v>
      </c>
    </row>
    <row r="116" spans="1:7" ht="14.25" customHeight="1">
      <c r="A116" s="89" t="s">
        <v>146</v>
      </c>
      <c r="B116" s="19">
        <f>B108+1</f>
        <v>1006</v>
      </c>
      <c r="C116" s="10" t="s">
        <v>10</v>
      </c>
      <c r="D116" s="12">
        <f t="shared" si="16"/>
        <v>42898</v>
      </c>
      <c r="E116" s="90">
        <f t="shared" si="18"/>
        <v>42900</v>
      </c>
      <c r="F116" s="13">
        <f>F108+7</f>
        <v>42901</v>
      </c>
      <c r="G116" s="198"/>
    </row>
    <row r="117" spans="1:6" ht="14.25" customHeight="1">
      <c r="A117" s="24" t="str">
        <f>A109</f>
        <v>SINAR BROMO</v>
      </c>
      <c r="B117" s="25">
        <f>B15</f>
        <v>1724</v>
      </c>
      <c r="C117" s="26" t="s">
        <v>10</v>
      </c>
      <c r="D117" s="28">
        <f t="shared" si="16"/>
        <v>42900</v>
      </c>
      <c r="E117" s="79">
        <f t="shared" si="18"/>
        <v>42902</v>
      </c>
      <c r="F117" s="29">
        <f>E117+1</f>
        <v>42903</v>
      </c>
    </row>
    <row r="118" spans="1:6" ht="14.25" customHeight="1">
      <c r="A118" s="73" t="str">
        <f>A110</f>
        <v>EASTER EXPRESS</v>
      </c>
      <c r="B118" s="95">
        <f>B109</f>
        <v>1723</v>
      </c>
      <c r="C118" s="96" t="s">
        <v>10</v>
      </c>
      <c r="D118" s="97">
        <f t="shared" si="16"/>
        <v>42900</v>
      </c>
      <c r="E118" s="98">
        <f t="shared" si="18"/>
        <v>42902</v>
      </c>
      <c r="F118" s="29"/>
    </row>
    <row r="119" spans="1:6" ht="14.25" customHeight="1" hidden="1">
      <c r="A119" s="73" t="str">
        <f>A111</f>
        <v>CARINA STAR</v>
      </c>
      <c r="B119" s="25" t="s">
        <v>178</v>
      </c>
      <c r="C119" s="26"/>
      <c r="D119" s="97">
        <f t="shared" si="16"/>
        <v>42902</v>
      </c>
      <c r="E119" s="98">
        <f t="shared" si="18"/>
        <v>42904</v>
      </c>
      <c r="F119" s="29"/>
    </row>
    <row r="120" spans="1:6" ht="14.25" customHeight="1" hidden="1">
      <c r="A120" s="73" t="str">
        <f>A96</f>
        <v>TAI PING</v>
      </c>
      <c r="B120" s="95">
        <f>B112+1</f>
        <v>8724</v>
      </c>
      <c r="C120" s="96" t="s">
        <v>10</v>
      </c>
      <c r="D120" s="97">
        <f t="shared" si="16"/>
        <v>42903</v>
      </c>
      <c r="E120" s="98">
        <f t="shared" si="18"/>
        <v>42905</v>
      </c>
      <c r="F120" s="29"/>
    </row>
    <row r="121" spans="1:6" ht="14.25" customHeight="1">
      <c r="A121" s="73" t="str">
        <f>A105</f>
        <v>ISARA BHUM</v>
      </c>
      <c r="B121" s="25">
        <f>B105+2</f>
        <v>1724</v>
      </c>
      <c r="C121" s="26" t="s">
        <v>10</v>
      </c>
      <c r="D121" s="97">
        <f t="shared" si="16"/>
        <v>42904</v>
      </c>
      <c r="E121" s="98">
        <f t="shared" si="18"/>
        <v>42906</v>
      </c>
      <c r="F121" s="85"/>
    </row>
    <row r="122" spans="1:7" ht="14.25" customHeight="1" hidden="1">
      <c r="A122" s="73" t="str">
        <f>A114</f>
        <v>KHARIS JUPITER</v>
      </c>
      <c r="B122" s="25">
        <f>B114+1</f>
        <v>1007</v>
      </c>
      <c r="C122" s="26" t="s">
        <v>10</v>
      </c>
      <c r="D122" s="97">
        <f t="shared" si="16"/>
        <v>42904</v>
      </c>
      <c r="E122" s="98">
        <f>D122+2</f>
        <v>42906</v>
      </c>
      <c r="F122" s="29">
        <f>E122+2</f>
        <v>42908</v>
      </c>
      <c r="G122" s="198"/>
    </row>
    <row r="123" spans="1:6" ht="14.25" customHeight="1" thickBot="1">
      <c r="A123" s="92" t="str">
        <f>A115</f>
        <v>FORTUNE TRADER</v>
      </c>
      <c r="B123" s="15">
        <f>B115+1</f>
        <v>135</v>
      </c>
      <c r="C123" s="16" t="s">
        <v>10</v>
      </c>
      <c r="D123" s="99">
        <f t="shared" si="16"/>
        <v>42904</v>
      </c>
      <c r="E123" s="100">
        <f aca="true" t="shared" si="19" ref="E123:E129">E115+7</f>
        <v>42906</v>
      </c>
      <c r="F123" s="18">
        <f>E123+2</f>
        <v>42908</v>
      </c>
    </row>
    <row r="124" spans="1:7" ht="14.25" customHeight="1">
      <c r="A124" s="89" t="s">
        <v>146</v>
      </c>
      <c r="B124" s="19">
        <f>B116+1</f>
        <v>1007</v>
      </c>
      <c r="C124" s="10" t="s">
        <v>10</v>
      </c>
      <c r="D124" s="12">
        <f t="shared" si="16"/>
        <v>42905</v>
      </c>
      <c r="E124" s="90">
        <f t="shared" si="19"/>
        <v>42907</v>
      </c>
      <c r="F124" s="13">
        <f>F116+7</f>
        <v>42908</v>
      </c>
      <c r="G124" s="198"/>
    </row>
    <row r="125" spans="1:6" ht="14.25" customHeight="1">
      <c r="A125" s="24" t="str">
        <f>A117</f>
        <v>SINAR BROMO</v>
      </c>
      <c r="B125" s="25">
        <f>B17</f>
        <v>1725</v>
      </c>
      <c r="C125" s="26" t="s">
        <v>10</v>
      </c>
      <c r="D125" s="28">
        <f t="shared" si="16"/>
        <v>42907</v>
      </c>
      <c r="E125" s="79">
        <f t="shared" si="19"/>
        <v>42909</v>
      </c>
      <c r="F125" s="29">
        <f>E125+1</f>
        <v>42910</v>
      </c>
    </row>
    <row r="126" spans="1:6" ht="14.25" customHeight="1">
      <c r="A126" s="73" t="str">
        <f>A118</f>
        <v>EASTER EXPRESS</v>
      </c>
      <c r="B126" s="95">
        <f>B117</f>
        <v>1724</v>
      </c>
      <c r="C126" s="96" t="s">
        <v>10</v>
      </c>
      <c r="D126" s="97">
        <f t="shared" si="16"/>
        <v>42907</v>
      </c>
      <c r="E126" s="98">
        <f t="shared" si="19"/>
        <v>42909</v>
      </c>
      <c r="F126" s="29"/>
    </row>
    <row r="127" spans="1:6" ht="14.25" customHeight="1" hidden="1">
      <c r="A127" s="73" t="str">
        <f>A119</f>
        <v>CARINA STAR</v>
      </c>
      <c r="B127" s="25" t="s">
        <v>179</v>
      </c>
      <c r="C127" s="26"/>
      <c r="D127" s="97">
        <f t="shared" si="16"/>
        <v>42909</v>
      </c>
      <c r="E127" s="98">
        <f t="shared" si="19"/>
        <v>42911</v>
      </c>
      <c r="F127" s="29"/>
    </row>
    <row r="128" spans="1:6" ht="14.25" customHeight="1" hidden="1">
      <c r="A128" s="73" t="str">
        <f>A104</f>
        <v>TAI PING</v>
      </c>
      <c r="B128" s="95">
        <f>B120+1</f>
        <v>8725</v>
      </c>
      <c r="C128" s="96" t="s">
        <v>10</v>
      </c>
      <c r="D128" s="97">
        <f t="shared" si="16"/>
        <v>42910</v>
      </c>
      <c r="E128" s="98">
        <f t="shared" si="19"/>
        <v>42912</v>
      </c>
      <c r="F128" s="29"/>
    </row>
    <row r="129" spans="1:6" ht="14.25" customHeight="1">
      <c r="A129" s="73" t="str">
        <f>A113</f>
        <v>SITC KWANGYANG</v>
      </c>
      <c r="B129" s="25">
        <f>B113+2</f>
        <v>1731</v>
      </c>
      <c r="C129" s="26" t="s">
        <v>10</v>
      </c>
      <c r="D129" s="97">
        <f t="shared" si="16"/>
        <v>42911</v>
      </c>
      <c r="E129" s="98">
        <f t="shared" si="19"/>
        <v>42913</v>
      </c>
      <c r="F129" s="85"/>
    </row>
    <row r="130" spans="1:7" ht="14.25" customHeight="1" hidden="1">
      <c r="A130" s="73" t="str">
        <f>A122</f>
        <v>KHARIS JUPITER</v>
      </c>
      <c r="B130" s="25">
        <f>B122+1</f>
        <v>1008</v>
      </c>
      <c r="C130" s="26" t="s">
        <v>10</v>
      </c>
      <c r="D130" s="97">
        <f t="shared" si="16"/>
        <v>42911</v>
      </c>
      <c r="E130" s="98">
        <f>D130+2</f>
        <v>42913</v>
      </c>
      <c r="F130" s="29">
        <f>E130+2</f>
        <v>42915</v>
      </c>
      <c r="G130" s="198" t="s">
        <v>148</v>
      </c>
    </row>
    <row r="131" spans="1:6" ht="14.25" customHeight="1" thickBot="1">
      <c r="A131" s="92" t="str">
        <f>A123</f>
        <v>FORTUNE TRADER</v>
      </c>
      <c r="B131" s="15">
        <f>B123+1</f>
        <v>136</v>
      </c>
      <c r="C131" s="16" t="s">
        <v>10</v>
      </c>
      <c r="D131" s="99">
        <f t="shared" si="16"/>
        <v>42911</v>
      </c>
      <c r="E131" s="100">
        <f>E123+7</f>
        <v>42913</v>
      </c>
      <c r="F131" s="18">
        <f>E131+2</f>
        <v>42915</v>
      </c>
    </row>
    <row r="132" spans="1:7" s="201" customFormat="1" ht="14.25" customHeight="1">
      <c r="A132" s="89" t="s">
        <v>146</v>
      </c>
      <c r="B132" s="19">
        <f>B124+1</f>
        <v>1008</v>
      </c>
      <c r="C132" s="10" t="s">
        <v>10</v>
      </c>
      <c r="D132" s="12">
        <f t="shared" si="16"/>
        <v>42912</v>
      </c>
      <c r="E132" s="90">
        <f>E124+7</f>
        <v>42914</v>
      </c>
      <c r="F132" s="13">
        <f>F124+7</f>
        <v>42915</v>
      </c>
      <c r="G132" s="200"/>
    </row>
    <row r="133" spans="1:7" s="201" customFormat="1" ht="14.25" customHeight="1">
      <c r="A133" s="24" t="str">
        <f>A125</f>
        <v>SINAR BROMO</v>
      </c>
      <c r="B133" s="25">
        <f>B19</f>
        <v>1726</v>
      </c>
      <c r="C133" s="26" t="s">
        <v>10</v>
      </c>
      <c r="D133" s="28">
        <f aca="true" t="shared" si="20" ref="D133:E136">D125+7</f>
        <v>42914</v>
      </c>
      <c r="E133" s="79">
        <f t="shared" si="20"/>
        <v>42916</v>
      </c>
      <c r="F133" s="29">
        <f>E133+1</f>
        <v>42917</v>
      </c>
      <c r="G133" s="69"/>
    </row>
    <row r="134" spans="1:6" ht="14.25" customHeight="1">
      <c r="A134" s="73" t="str">
        <f>A126</f>
        <v>EASTER EXPRESS</v>
      </c>
      <c r="B134" s="95">
        <f>B125</f>
        <v>1725</v>
      </c>
      <c r="C134" s="96" t="s">
        <v>10</v>
      </c>
      <c r="D134" s="97">
        <f t="shared" si="20"/>
        <v>42914</v>
      </c>
      <c r="E134" s="98">
        <f t="shared" si="20"/>
        <v>42916</v>
      </c>
      <c r="F134" s="29"/>
    </row>
    <row r="135" spans="1:6" ht="14.25" customHeight="1" hidden="1">
      <c r="A135" s="73" t="str">
        <f>A127</f>
        <v>CARINA STAR</v>
      </c>
      <c r="B135" s="25" t="s">
        <v>180</v>
      </c>
      <c r="C135" s="26"/>
      <c r="D135" s="97">
        <f t="shared" si="20"/>
        <v>42916</v>
      </c>
      <c r="E135" s="98">
        <f t="shared" si="20"/>
        <v>42918</v>
      </c>
      <c r="F135" s="29"/>
    </row>
    <row r="136" spans="1:6" ht="14.25" customHeight="1" hidden="1">
      <c r="A136" s="73" t="str">
        <f>A112</f>
        <v>TAI PING</v>
      </c>
      <c r="B136" s="95">
        <f>B128+1</f>
        <v>8726</v>
      </c>
      <c r="C136" s="96" t="s">
        <v>10</v>
      </c>
      <c r="D136" s="97">
        <f t="shared" si="20"/>
        <v>42917</v>
      </c>
      <c r="E136" s="98">
        <f t="shared" si="20"/>
        <v>42919</v>
      </c>
      <c r="F136" s="29"/>
    </row>
    <row r="137" spans="1:6" ht="14.25" customHeight="1">
      <c r="A137" s="73" t="str">
        <f>A121</f>
        <v>ISARA BHUM</v>
      </c>
      <c r="B137" s="25">
        <f>B121+2</f>
        <v>1726</v>
      </c>
      <c r="C137" s="26" t="s">
        <v>10</v>
      </c>
      <c r="D137" s="97">
        <f>D129+7</f>
        <v>42918</v>
      </c>
      <c r="E137" s="98">
        <f>E129+7</f>
        <v>42920</v>
      </c>
      <c r="F137" s="85"/>
    </row>
    <row r="138" spans="1:7" ht="14.25" customHeight="1" hidden="1" thickBot="1">
      <c r="A138" s="73" t="str">
        <f>A130</f>
        <v>KHARIS JUPITER</v>
      </c>
      <c r="B138" s="25">
        <f>B130+1</f>
        <v>1009</v>
      </c>
      <c r="C138" s="26" t="s">
        <v>10</v>
      </c>
      <c r="D138" s="97">
        <f>D130+7</f>
        <v>42918</v>
      </c>
      <c r="E138" s="98">
        <f>D138+2</f>
        <v>42920</v>
      </c>
      <c r="F138" s="29">
        <f>E138+2</f>
        <v>42922</v>
      </c>
      <c r="G138" s="198" t="s">
        <v>148</v>
      </c>
    </row>
    <row r="139" spans="1:6" ht="14.25" customHeight="1" thickBot="1">
      <c r="A139" s="92" t="str">
        <f>A131</f>
        <v>FORTUNE TRADER</v>
      </c>
      <c r="B139" s="15">
        <f>B131+1</f>
        <v>137</v>
      </c>
      <c r="C139" s="16" t="s">
        <v>10</v>
      </c>
      <c r="D139" s="99">
        <f>D131+7</f>
        <v>42918</v>
      </c>
      <c r="E139" s="100">
        <f>E131+7</f>
        <v>42920</v>
      </c>
      <c r="F139" s="18">
        <f>E139+2</f>
        <v>42922</v>
      </c>
    </row>
    <row r="140" spans="1:7" s="201" customFormat="1" ht="14.25" customHeight="1">
      <c r="A140" s="89" t="s">
        <v>146</v>
      </c>
      <c r="B140" s="19">
        <f>B132+1</f>
        <v>1009</v>
      </c>
      <c r="C140" s="10" t="s">
        <v>10</v>
      </c>
      <c r="D140" s="12">
        <f>D132+7</f>
        <v>42919</v>
      </c>
      <c r="E140" s="90">
        <f>E132+7</f>
        <v>42921</v>
      </c>
      <c r="F140" s="13">
        <f>F132+7</f>
        <v>42922</v>
      </c>
      <c r="G140" s="200"/>
    </row>
    <row r="141" spans="1:7" s="201" customFormat="1" ht="14.25" customHeight="1">
      <c r="A141" s="24" t="str">
        <f>A133</f>
        <v>SINAR BROMO</v>
      </c>
      <c r="B141" s="25">
        <f>B21</f>
        <v>1727</v>
      </c>
      <c r="C141" s="26" t="s">
        <v>10</v>
      </c>
      <c r="D141" s="28">
        <f aca="true" t="shared" si="21" ref="D141:E145">D133+7</f>
        <v>42921</v>
      </c>
      <c r="E141" s="79">
        <f t="shared" si="21"/>
        <v>42923</v>
      </c>
      <c r="F141" s="29">
        <f>E141+1</f>
        <v>42924</v>
      </c>
      <c r="G141" s="69"/>
    </row>
    <row r="142" spans="1:6" ht="14.25" customHeight="1">
      <c r="A142" s="73" t="str">
        <f>A134</f>
        <v>EASTER EXPRESS</v>
      </c>
      <c r="B142" s="95">
        <f>B133</f>
        <v>1726</v>
      </c>
      <c r="C142" s="96" t="s">
        <v>10</v>
      </c>
      <c r="D142" s="97">
        <f t="shared" si="21"/>
        <v>42921</v>
      </c>
      <c r="E142" s="98">
        <f t="shared" si="21"/>
        <v>42923</v>
      </c>
      <c r="F142" s="29"/>
    </row>
    <row r="143" spans="1:6" ht="14.25" customHeight="1" hidden="1">
      <c r="A143" s="73" t="str">
        <f>A135</f>
        <v>CARINA STAR</v>
      </c>
      <c r="B143" s="25" t="s">
        <v>181</v>
      </c>
      <c r="C143" s="26"/>
      <c r="D143" s="97">
        <f t="shared" si="21"/>
        <v>42923</v>
      </c>
      <c r="E143" s="98">
        <f t="shared" si="21"/>
        <v>42925</v>
      </c>
      <c r="F143" s="29"/>
    </row>
    <row r="144" spans="1:6" ht="14.25" customHeight="1" hidden="1" thickBot="1">
      <c r="A144" s="73" t="str">
        <f>A120</f>
        <v>TAI PING</v>
      </c>
      <c r="B144" s="95">
        <f>B136+1</f>
        <v>8727</v>
      </c>
      <c r="C144" s="96" t="s">
        <v>10</v>
      </c>
      <c r="D144" s="97">
        <f t="shared" si="21"/>
        <v>42924</v>
      </c>
      <c r="E144" s="98">
        <f t="shared" si="21"/>
        <v>42926</v>
      </c>
      <c r="F144" s="29"/>
    </row>
    <row r="145" spans="1:6" ht="14.25" customHeight="1">
      <c r="A145" s="73" t="str">
        <f>A129</f>
        <v>SITC KWANGYANG</v>
      </c>
      <c r="B145" s="25">
        <f>B129+2</f>
        <v>1733</v>
      </c>
      <c r="C145" s="26" t="s">
        <v>10</v>
      </c>
      <c r="D145" s="97">
        <f t="shared" si="21"/>
        <v>42925</v>
      </c>
      <c r="E145" s="98">
        <f t="shared" si="21"/>
        <v>42927</v>
      </c>
      <c r="F145" s="85"/>
    </row>
    <row r="146" spans="1:7" ht="14.25" customHeight="1" hidden="1" thickBot="1">
      <c r="A146" s="73" t="str">
        <f>A138</f>
        <v>KHARIS JUPITER</v>
      </c>
      <c r="B146" s="25">
        <f>B138+1</f>
        <v>1010</v>
      </c>
      <c r="C146" s="26" t="s">
        <v>10</v>
      </c>
      <c r="D146" s="97">
        <f>D138+7</f>
        <v>42925</v>
      </c>
      <c r="E146" s="98">
        <f>D146+2</f>
        <v>42927</v>
      </c>
      <c r="F146" s="29">
        <f>E146+2</f>
        <v>42929</v>
      </c>
      <c r="G146" s="198" t="s">
        <v>148</v>
      </c>
    </row>
    <row r="147" spans="1:6" ht="14.25" customHeight="1" thickBot="1">
      <c r="A147" s="92" t="str">
        <f>A139</f>
        <v>FORTUNE TRADER</v>
      </c>
      <c r="B147" s="15">
        <f>B139+1</f>
        <v>138</v>
      </c>
      <c r="C147" s="16" t="s">
        <v>10</v>
      </c>
      <c r="D147" s="99">
        <f>D139+7</f>
        <v>42925</v>
      </c>
      <c r="E147" s="100">
        <f>E139+7</f>
        <v>42927</v>
      </c>
      <c r="F147" s="18">
        <f>E147+2</f>
        <v>42929</v>
      </c>
    </row>
    <row r="148" spans="1:6" ht="19.5" customHeight="1" thickBot="1">
      <c r="A148" s="320" t="s">
        <v>144</v>
      </c>
      <c r="B148" s="321"/>
      <c r="C148" s="321"/>
      <c r="D148" s="321"/>
      <c r="E148" s="321"/>
      <c r="F148" s="322"/>
    </row>
    <row r="149" spans="1:6" ht="20.25" customHeight="1" thickBot="1">
      <c r="A149" s="30" t="s">
        <v>30</v>
      </c>
      <c r="B149" s="260" t="s">
        <v>26</v>
      </c>
      <c r="C149" s="261"/>
      <c r="D149" s="31" t="s">
        <v>31</v>
      </c>
      <c r="E149" s="76" t="s">
        <v>51</v>
      </c>
      <c r="F149" s="101" t="s">
        <v>31</v>
      </c>
    </row>
    <row r="150" spans="1:6" ht="15" customHeight="1">
      <c r="A150" s="24" t="s">
        <v>52</v>
      </c>
      <c r="B150" s="189">
        <v>1350</v>
      </c>
      <c r="C150" s="26" t="s">
        <v>10</v>
      </c>
      <c r="D150" s="79">
        <f>D77+1</f>
        <v>42866</v>
      </c>
      <c r="E150" s="28">
        <f aca="true" t="shared" si="22" ref="E150:F165">D150+1</f>
        <v>42867</v>
      </c>
      <c r="F150" s="102">
        <f t="shared" si="22"/>
        <v>42868</v>
      </c>
    </row>
    <row r="151" spans="1:6" ht="15" customHeight="1" thickBot="1">
      <c r="A151" s="14" t="str">
        <f aca="true" t="shared" si="23" ref="A151:A167">A150</f>
        <v>Reverence</v>
      </c>
      <c r="B151" s="190">
        <f>B150+1</f>
        <v>1351</v>
      </c>
      <c r="C151" s="16" t="s">
        <v>10</v>
      </c>
      <c r="D151" s="93">
        <f>D150+3</f>
        <v>42869</v>
      </c>
      <c r="E151" s="17">
        <f t="shared" si="22"/>
        <v>42870</v>
      </c>
      <c r="F151" s="103">
        <f t="shared" si="22"/>
        <v>42871</v>
      </c>
    </row>
    <row r="152" spans="1:6" ht="15" customHeight="1">
      <c r="A152" s="24" t="str">
        <f t="shared" si="23"/>
        <v>Reverence</v>
      </c>
      <c r="B152" s="192">
        <f aca="true" t="shared" si="24" ref="B152:B167">B151+1</f>
        <v>1352</v>
      </c>
      <c r="C152" s="26" t="s">
        <v>10</v>
      </c>
      <c r="D152" s="79">
        <f>D150+7</f>
        <v>42873</v>
      </c>
      <c r="E152" s="28">
        <f t="shared" si="22"/>
        <v>42874</v>
      </c>
      <c r="F152" s="102">
        <f t="shared" si="22"/>
        <v>42875</v>
      </c>
    </row>
    <row r="153" spans="1:6" ht="15" customHeight="1" thickBot="1">
      <c r="A153" s="24" t="str">
        <f t="shared" si="23"/>
        <v>Reverence</v>
      </c>
      <c r="B153" s="190">
        <f t="shared" si="24"/>
        <v>1353</v>
      </c>
      <c r="C153" s="16" t="s">
        <v>10</v>
      </c>
      <c r="D153" s="79">
        <f>D151+7</f>
        <v>42876</v>
      </c>
      <c r="E153" s="28">
        <f t="shared" si="22"/>
        <v>42877</v>
      </c>
      <c r="F153" s="102">
        <f t="shared" si="22"/>
        <v>42878</v>
      </c>
    </row>
    <row r="154" spans="1:6" ht="15" customHeight="1">
      <c r="A154" s="8" t="str">
        <f t="shared" si="23"/>
        <v>Reverence</v>
      </c>
      <c r="B154" s="192">
        <f t="shared" si="24"/>
        <v>1354</v>
      </c>
      <c r="C154" s="10" t="s">
        <v>10</v>
      </c>
      <c r="D154" s="90">
        <f>D153+4</f>
        <v>42880</v>
      </c>
      <c r="E154" s="12">
        <f t="shared" si="22"/>
        <v>42881</v>
      </c>
      <c r="F154" s="104">
        <f t="shared" si="22"/>
        <v>42882</v>
      </c>
    </row>
    <row r="155" spans="1:6" ht="15" customHeight="1" thickBot="1">
      <c r="A155" s="14" t="str">
        <f t="shared" si="23"/>
        <v>Reverence</v>
      </c>
      <c r="B155" s="190">
        <f t="shared" si="24"/>
        <v>1355</v>
      </c>
      <c r="C155" s="16" t="s">
        <v>10</v>
      </c>
      <c r="D155" s="93">
        <f aca="true" t="shared" si="25" ref="D155:D161">D153+7</f>
        <v>42883</v>
      </c>
      <c r="E155" s="17">
        <f t="shared" si="22"/>
        <v>42884</v>
      </c>
      <c r="F155" s="103">
        <f t="shared" si="22"/>
        <v>42885</v>
      </c>
    </row>
    <row r="156" spans="1:7" ht="15" customHeight="1">
      <c r="A156" s="24" t="str">
        <f t="shared" si="23"/>
        <v>Reverence</v>
      </c>
      <c r="B156" s="192">
        <f t="shared" si="24"/>
        <v>1356</v>
      </c>
      <c r="C156" s="10" t="s">
        <v>10</v>
      </c>
      <c r="D156" s="79">
        <f t="shared" si="25"/>
        <v>42887</v>
      </c>
      <c r="E156" s="28">
        <f t="shared" si="22"/>
        <v>42888</v>
      </c>
      <c r="F156" s="102">
        <f t="shared" si="22"/>
        <v>42889</v>
      </c>
      <c r="G156" s="75"/>
    </row>
    <row r="157" spans="1:6" ht="15" customHeight="1" thickBot="1">
      <c r="A157" s="14" t="str">
        <f t="shared" si="23"/>
        <v>Reverence</v>
      </c>
      <c r="B157" s="190">
        <f t="shared" si="24"/>
        <v>1357</v>
      </c>
      <c r="C157" s="16" t="s">
        <v>10</v>
      </c>
      <c r="D157" s="93">
        <f t="shared" si="25"/>
        <v>42890</v>
      </c>
      <c r="E157" s="17">
        <f t="shared" si="22"/>
        <v>42891</v>
      </c>
      <c r="F157" s="103">
        <f t="shared" si="22"/>
        <v>42892</v>
      </c>
    </row>
    <row r="158" spans="1:6" ht="15" customHeight="1">
      <c r="A158" s="24" t="str">
        <f t="shared" si="23"/>
        <v>Reverence</v>
      </c>
      <c r="B158" s="192">
        <f t="shared" si="24"/>
        <v>1358</v>
      </c>
      <c r="C158" s="10" t="s">
        <v>10</v>
      </c>
      <c r="D158" s="79">
        <f t="shared" si="25"/>
        <v>42894</v>
      </c>
      <c r="E158" s="28">
        <f t="shared" si="22"/>
        <v>42895</v>
      </c>
      <c r="F158" s="102">
        <f t="shared" si="22"/>
        <v>42896</v>
      </c>
    </row>
    <row r="159" spans="1:6" ht="15" customHeight="1" thickBot="1">
      <c r="A159" s="14" t="str">
        <f t="shared" si="23"/>
        <v>Reverence</v>
      </c>
      <c r="B159" s="191">
        <f t="shared" si="24"/>
        <v>1359</v>
      </c>
      <c r="C159" s="16" t="s">
        <v>10</v>
      </c>
      <c r="D159" s="93">
        <f t="shared" si="25"/>
        <v>42897</v>
      </c>
      <c r="E159" s="17">
        <f t="shared" si="22"/>
        <v>42898</v>
      </c>
      <c r="F159" s="103">
        <f t="shared" si="22"/>
        <v>42899</v>
      </c>
    </row>
    <row r="160" spans="1:6" ht="15" customHeight="1">
      <c r="A160" s="8" t="str">
        <f t="shared" si="23"/>
        <v>Reverence</v>
      </c>
      <c r="B160" s="190">
        <f t="shared" si="24"/>
        <v>1360</v>
      </c>
      <c r="C160" s="10" t="s">
        <v>10</v>
      </c>
      <c r="D160" s="90">
        <f t="shared" si="25"/>
        <v>42901</v>
      </c>
      <c r="E160" s="12">
        <f t="shared" si="22"/>
        <v>42902</v>
      </c>
      <c r="F160" s="104">
        <f t="shared" si="22"/>
        <v>42903</v>
      </c>
    </row>
    <row r="161" spans="1:6" ht="15" customHeight="1" thickBot="1">
      <c r="A161" s="14" t="str">
        <f t="shared" si="23"/>
        <v>Reverence</v>
      </c>
      <c r="B161" s="191">
        <f t="shared" si="24"/>
        <v>1361</v>
      </c>
      <c r="C161" s="16" t="s">
        <v>10</v>
      </c>
      <c r="D161" s="93">
        <f t="shared" si="25"/>
        <v>42904</v>
      </c>
      <c r="E161" s="17">
        <f t="shared" si="22"/>
        <v>42905</v>
      </c>
      <c r="F161" s="103">
        <f t="shared" si="22"/>
        <v>42906</v>
      </c>
    </row>
    <row r="162" spans="1:6" ht="15" customHeight="1">
      <c r="A162" s="24" t="str">
        <f t="shared" si="23"/>
        <v>Reverence</v>
      </c>
      <c r="B162" s="190">
        <f t="shared" si="24"/>
        <v>1362</v>
      </c>
      <c r="C162" s="10" t="s">
        <v>10</v>
      </c>
      <c r="D162" s="79">
        <f>D161+4</f>
        <v>42908</v>
      </c>
      <c r="E162" s="28">
        <f t="shared" si="22"/>
        <v>42909</v>
      </c>
      <c r="F162" s="102">
        <f t="shared" si="22"/>
        <v>42910</v>
      </c>
    </row>
    <row r="163" spans="1:6" ht="15" customHeight="1" thickBot="1">
      <c r="A163" s="14" t="str">
        <f t="shared" si="23"/>
        <v>Reverence</v>
      </c>
      <c r="B163" s="191">
        <f t="shared" si="24"/>
        <v>1363</v>
      </c>
      <c r="C163" s="16" t="s">
        <v>10</v>
      </c>
      <c r="D163" s="93">
        <f>D161+7</f>
        <v>42911</v>
      </c>
      <c r="E163" s="17">
        <f t="shared" si="22"/>
        <v>42912</v>
      </c>
      <c r="F163" s="103">
        <f t="shared" si="22"/>
        <v>42913</v>
      </c>
    </row>
    <row r="164" spans="1:6" ht="15" customHeight="1">
      <c r="A164" s="24" t="str">
        <f t="shared" si="23"/>
        <v>Reverence</v>
      </c>
      <c r="B164" s="190">
        <f t="shared" si="24"/>
        <v>1364</v>
      </c>
      <c r="C164" s="10" t="s">
        <v>10</v>
      </c>
      <c r="D164" s="79">
        <f>D162+7</f>
        <v>42915</v>
      </c>
      <c r="E164" s="28">
        <f t="shared" si="22"/>
        <v>42916</v>
      </c>
      <c r="F164" s="102">
        <f t="shared" si="22"/>
        <v>42917</v>
      </c>
    </row>
    <row r="165" spans="1:6" ht="15" customHeight="1" thickBot="1">
      <c r="A165" s="14" t="str">
        <f t="shared" si="23"/>
        <v>Reverence</v>
      </c>
      <c r="B165" s="191">
        <f t="shared" si="24"/>
        <v>1365</v>
      </c>
      <c r="C165" s="16" t="s">
        <v>10</v>
      </c>
      <c r="D165" s="93">
        <f>D163+7</f>
        <v>42918</v>
      </c>
      <c r="E165" s="17">
        <f t="shared" si="22"/>
        <v>42919</v>
      </c>
      <c r="F165" s="103">
        <f t="shared" si="22"/>
        <v>42920</v>
      </c>
    </row>
    <row r="166" spans="1:6" ht="15" customHeight="1">
      <c r="A166" s="24" t="str">
        <f t="shared" si="23"/>
        <v>Reverence</v>
      </c>
      <c r="B166" s="190">
        <f t="shared" si="24"/>
        <v>1366</v>
      </c>
      <c r="C166" s="10" t="s">
        <v>10</v>
      </c>
      <c r="D166" s="79">
        <f>D164+7</f>
        <v>42922</v>
      </c>
      <c r="E166" s="28">
        <f>D166+1</f>
        <v>42923</v>
      </c>
      <c r="F166" s="102">
        <f>E166+1</f>
        <v>42924</v>
      </c>
    </row>
    <row r="167" spans="1:6" ht="15" customHeight="1" thickBot="1">
      <c r="A167" s="14" t="str">
        <f t="shared" si="23"/>
        <v>Reverence</v>
      </c>
      <c r="B167" s="191">
        <f t="shared" si="24"/>
        <v>1367</v>
      </c>
      <c r="C167" s="16" t="s">
        <v>10</v>
      </c>
      <c r="D167" s="93">
        <f>D165+7</f>
        <v>42925</v>
      </c>
      <c r="E167" s="17">
        <f>D167+1</f>
        <v>42926</v>
      </c>
      <c r="F167" s="103">
        <f>E167+1</f>
        <v>42927</v>
      </c>
    </row>
    <row r="168" spans="1:6" ht="21.75" customHeight="1" thickBot="1">
      <c r="A168" s="280" t="s">
        <v>53</v>
      </c>
      <c r="B168" s="281"/>
      <c r="C168" s="281"/>
      <c r="D168" s="281"/>
      <c r="E168" s="282"/>
      <c r="F168" s="2"/>
    </row>
    <row r="169" spans="1:9" s="2" customFormat="1" ht="20.25" customHeight="1" thickBot="1">
      <c r="A169" s="8" t="s">
        <v>30</v>
      </c>
      <c r="B169" s="260" t="s">
        <v>26</v>
      </c>
      <c r="C169" s="244"/>
      <c r="D169" s="105" t="s">
        <v>54</v>
      </c>
      <c r="E169" s="7" t="s">
        <v>55</v>
      </c>
      <c r="H169" s="1"/>
      <c r="I169" s="1"/>
    </row>
    <row r="170" spans="1:6" ht="14.25" customHeight="1">
      <c r="A170" s="3" t="str">
        <f>A37</f>
        <v>METHI BHUM</v>
      </c>
      <c r="B170" s="19">
        <f>B37-1</f>
        <v>1728</v>
      </c>
      <c r="C170" s="10" t="s">
        <v>56</v>
      </c>
      <c r="D170" s="90">
        <f>D56+2</f>
        <v>42865</v>
      </c>
      <c r="E170" s="13">
        <f aca="true" t="shared" si="26" ref="E170:E187">D170+1</f>
        <v>42866</v>
      </c>
      <c r="F170" s="2"/>
    </row>
    <row r="171" spans="1:6" ht="14.25" customHeight="1" thickBot="1">
      <c r="A171" s="106" t="s">
        <v>150</v>
      </c>
      <c r="B171" s="107">
        <v>1725</v>
      </c>
      <c r="C171" s="16" t="s">
        <v>10</v>
      </c>
      <c r="D171" s="93">
        <f>D170+4</f>
        <v>42869</v>
      </c>
      <c r="E171" s="18">
        <f>D171+2</f>
        <v>42871</v>
      </c>
      <c r="F171" s="2"/>
    </row>
    <row r="172" spans="1:6" ht="14.25" customHeight="1">
      <c r="A172" s="108" t="str">
        <f>A39</f>
        <v>DANU BHUM</v>
      </c>
      <c r="B172" s="19">
        <f>B39-1</f>
        <v>171</v>
      </c>
      <c r="C172" s="10" t="s">
        <v>56</v>
      </c>
      <c r="D172" s="90">
        <f>D170+7</f>
        <v>42872</v>
      </c>
      <c r="E172" s="13">
        <f t="shared" si="26"/>
        <v>42873</v>
      </c>
      <c r="F172" s="2"/>
    </row>
    <row r="173" spans="1:6" ht="14.25" customHeight="1" thickBot="1">
      <c r="A173" s="110" t="s">
        <v>149</v>
      </c>
      <c r="B173" s="107">
        <v>1725</v>
      </c>
      <c r="C173" s="16" t="s">
        <v>10</v>
      </c>
      <c r="D173" s="93">
        <f>D171+7</f>
        <v>42876</v>
      </c>
      <c r="E173" s="18">
        <f>D173+2</f>
        <v>42878</v>
      </c>
      <c r="F173" s="2"/>
    </row>
    <row r="174" spans="1:6" ht="14.25" customHeight="1">
      <c r="A174" s="8" t="str">
        <f>A170</f>
        <v>METHI BHUM</v>
      </c>
      <c r="B174" s="19">
        <f>B170+3</f>
        <v>1731</v>
      </c>
      <c r="C174" s="10" t="s">
        <v>56</v>
      </c>
      <c r="D174" s="90">
        <f>D170+14</f>
        <v>42879</v>
      </c>
      <c r="E174" s="13">
        <f t="shared" si="26"/>
        <v>42880</v>
      </c>
      <c r="F174" s="2"/>
    </row>
    <row r="175" spans="1:6" ht="14.25" customHeight="1" thickBot="1">
      <c r="A175" s="110" t="s">
        <v>150</v>
      </c>
      <c r="B175" s="107">
        <v>1729</v>
      </c>
      <c r="C175" s="16" t="s">
        <v>10</v>
      </c>
      <c r="D175" s="93">
        <f aca="true" t="shared" si="27" ref="D175:D181">D173+7</f>
        <v>42883</v>
      </c>
      <c r="E175" s="18">
        <f>D175+2</f>
        <v>42885</v>
      </c>
      <c r="F175" s="2"/>
    </row>
    <row r="176" spans="1:6" ht="14.25" customHeight="1">
      <c r="A176" s="8" t="str">
        <f>A172</f>
        <v>DANU BHUM</v>
      </c>
      <c r="B176" s="19">
        <f>B172+3</f>
        <v>174</v>
      </c>
      <c r="C176" s="10" t="s">
        <v>56</v>
      </c>
      <c r="D176" s="90">
        <f t="shared" si="27"/>
        <v>42886</v>
      </c>
      <c r="E176" s="13">
        <f t="shared" si="26"/>
        <v>42887</v>
      </c>
      <c r="F176" s="2"/>
    </row>
    <row r="177" spans="1:6" ht="14.25" customHeight="1" thickBot="1">
      <c r="A177" s="110" t="s">
        <v>61</v>
      </c>
      <c r="B177" s="107"/>
      <c r="C177" s="16" t="s">
        <v>10</v>
      </c>
      <c r="D177" s="93">
        <f t="shared" si="27"/>
        <v>42890</v>
      </c>
      <c r="E177" s="18">
        <f>D177+2</f>
        <v>42892</v>
      </c>
      <c r="F177" s="198" t="s">
        <v>148</v>
      </c>
    </row>
    <row r="178" spans="1:6" ht="14.25" customHeight="1">
      <c r="A178" s="8" t="str">
        <f>A170</f>
        <v>METHI BHUM</v>
      </c>
      <c r="B178" s="19">
        <f>B174+3</f>
        <v>1734</v>
      </c>
      <c r="C178" s="10" t="s">
        <v>56</v>
      </c>
      <c r="D178" s="90">
        <f t="shared" si="27"/>
        <v>42893</v>
      </c>
      <c r="E178" s="13">
        <f t="shared" si="26"/>
        <v>42894</v>
      </c>
      <c r="F178" s="2"/>
    </row>
    <row r="179" spans="1:6" ht="14.25" customHeight="1" thickBot="1">
      <c r="A179" s="110" t="s">
        <v>61</v>
      </c>
      <c r="B179" s="107">
        <f>B177</f>
        <v>0</v>
      </c>
      <c r="C179" s="16" t="s">
        <v>10</v>
      </c>
      <c r="D179" s="93">
        <f t="shared" si="27"/>
        <v>42897</v>
      </c>
      <c r="E179" s="18">
        <f>D179+2</f>
        <v>42899</v>
      </c>
      <c r="F179" s="198" t="s">
        <v>148</v>
      </c>
    </row>
    <row r="180" spans="1:6" ht="14.25" customHeight="1">
      <c r="A180" s="108" t="str">
        <f>A172</f>
        <v>DANU BHUM</v>
      </c>
      <c r="B180" s="19">
        <f>B176+3</f>
        <v>177</v>
      </c>
      <c r="C180" s="10" t="s">
        <v>56</v>
      </c>
      <c r="D180" s="90">
        <f t="shared" si="27"/>
        <v>42900</v>
      </c>
      <c r="E180" s="13">
        <f t="shared" si="26"/>
        <v>42901</v>
      </c>
      <c r="F180" s="2"/>
    </row>
    <row r="181" spans="1:6" ht="14.25" customHeight="1" thickBot="1">
      <c r="A181" s="110" t="s">
        <v>61</v>
      </c>
      <c r="B181" s="107">
        <f>B179+6</f>
        <v>6</v>
      </c>
      <c r="C181" s="16" t="s">
        <v>10</v>
      </c>
      <c r="D181" s="93">
        <f t="shared" si="27"/>
        <v>42904</v>
      </c>
      <c r="E181" s="18">
        <f t="shared" si="26"/>
        <v>42905</v>
      </c>
      <c r="F181" s="198" t="s">
        <v>148</v>
      </c>
    </row>
    <row r="182" spans="1:6" ht="14.25" customHeight="1">
      <c r="A182" s="8" t="str">
        <f>A178</f>
        <v>METHI BHUM</v>
      </c>
      <c r="B182" s="19">
        <f>B178+3</f>
        <v>1737</v>
      </c>
      <c r="C182" s="10" t="s">
        <v>56</v>
      </c>
      <c r="D182" s="90">
        <f>D178+14</f>
        <v>42907</v>
      </c>
      <c r="E182" s="13">
        <f t="shared" si="26"/>
        <v>42908</v>
      </c>
      <c r="F182" s="2"/>
    </row>
    <row r="183" spans="1:6" ht="14.25" customHeight="1" thickBot="1">
      <c r="A183" s="110" t="s">
        <v>61</v>
      </c>
      <c r="B183" s="107">
        <f>B181</f>
        <v>6</v>
      </c>
      <c r="C183" s="16" t="s">
        <v>10</v>
      </c>
      <c r="D183" s="93">
        <f>D181+7</f>
        <v>42911</v>
      </c>
      <c r="E183" s="18">
        <f t="shared" si="26"/>
        <v>42912</v>
      </c>
      <c r="F183" s="198" t="s">
        <v>148</v>
      </c>
    </row>
    <row r="184" spans="1:6" ht="14.25" customHeight="1">
      <c r="A184" s="8" t="str">
        <f>A180</f>
        <v>DANU BHUM</v>
      </c>
      <c r="B184" s="19">
        <f>B180+3</f>
        <v>180</v>
      </c>
      <c r="C184" s="10" t="s">
        <v>56</v>
      </c>
      <c r="D184" s="90">
        <f>D182+7</f>
        <v>42914</v>
      </c>
      <c r="E184" s="13">
        <f t="shared" si="26"/>
        <v>42915</v>
      </c>
      <c r="F184" s="2"/>
    </row>
    <row r="185" spans="1:6" ht="14.25" customHeight="1" thickBot="1">
      <c r="A185" s="110" t="str">
        <f>A177</f>
        <v>TBN</v>
      </c>
      <c r="B185" s="107">
        <f>B183</f>
        <v>6</v>
      </c>
      <c r="C185" s="16" t="s">
        <v>10</v>
      </c>
      <c r="D185" s="93">
        <f>D183+7</f>
        <v>42918</v>
      </c>
      <c r="E185" s="18">
        <f t="shared" si="26"/>
        <v>42919</v>
      </c>
      <c r="F185" s="198" t="s">
        <v>148</v>
      </c>
    </row>
    <row r="186" spans="1:6" ht="14.25" customHeight="1">
      <c r="A186" s="8" t="str">
        <f>A182</f>
        <v>METHI BHUM</v>
      </c>
      <c r="B186" s="19">
        <f>B182+3</f>
        <v>1740</v>
      </c>
      <c r="C186" s="10" t="s">
        <v>56</v>
      </c>
      <c r="D186" s="90">
        <f>D184+7</f>
        <v>42921</v>
      </c>
      <c r="E186" s="13">
        <f t="shared" si="26"/>
        <v>42922</v>
      </c>
      <c r="F186" s="2"/>
    </row>
    <row r="187" spans="1:6" ht="14.25" customHeight="1" thickBot="1">
      <c r="A187" s="110" t="s">
        <v>61</v>
      </c>
      <c r="B187" s="107">
        <f>B185</f>
        <v>6</v>
      </c>
      <c r="C187" s="16" t="s">
        <v>10</v>
      </c>
      <c r="D187" s="93">
        <f>D185+7</f>
        <v>42925</v>
      </c>
      <c r="E187" s="18">
        <f t="shared" si="26"/>
        <v>42926</v>
      </c>
      <c r="F187" s="198" t="s">
        <v>148</v>
      </c>
    </row>
    <row r="188" spans="1:6" ht="24.75" customHeight="1" thickBot="1">
      <c r="A188" s="303" t="s">
        <v>62</v>
      </c>
      <c r="B188" s="304"/>
      <c r="C188" s="304"/>
      <c r="D188" s="304"/>
      <c r="E188" s="304"/>
      <c r="F188" s="305"/>
    </row>
    <row r="189" spans="1:6" ht="19.5" customHeight="1" thickBot="1">
      <c r="A189" s="8" t="s">
        <v>30</v>
      </c>
      <c r="B189" s="260" t="s">
        <v>26</v>
      </c>
      <c r="C189" s="244"/>
      <c r="D189" s="105" t="s">
        <v>63</v>
      </c>
      <c r="E189" s="5" t="s">
        <v>64</v>
      </c>
      <c r="F189" s="111" t="s">
        <v>32</v>
      </c>
    </row>
    <row r="190" spans="1:6" ht="14.25" customHeight="1">
      <c r="A190" s="8" t="str">
        <f>A77</f>
        <v>SINAR BROMO</v>
      </c>
      <c r="B190" s="112">
        <f>B77</f>
        <v>1719</v>
      </c>
      <c r="C190" s="113" t="s">
        <v>10</v>
      </c>
      <c r="D190" s="90">
        <f>D77-1</f>
        <v>42864</v>
      </c>
      <c r="E190" s="12">
        <f>D190+3</f>
        <v>42867</v>
      </c>
      <c r="F190" s="104">
        <f>D190+4</f>
        <v>42868</v>
      </c>
    </row>
    <row r="191" spans="1:6" ht="14.25" customHeight="1">
      <c r="A191" s="24" t="s">
        <v>65</v>
      </c>
      <c r="B191" s="114">
        <v>8719</v>
      </c>
      <c r="C191" s="115" t="s">
        <v>10</v>
      </c>
      <c r="D191" s="79">
        <f>D190+3</f>
        <v>42867</v>
      </c>
      <c r="E191" s="28">
        <f>D191+3</f>
        <v>42870</v>
      </c>
      <c r="F191" s="102"/>
    </row>
    <row r="192" spans="1:6" ht="14.25" customHeight="1" thickBot="1">
      <c r="A192" s="92" t="str">
        <f>A81</f>
        <v>SITC KWANGYANG</v>
      </c>
      <c r="B192" s="116">
        <f>B81</f>
        <v>1725</v>
      </c>
      <c r="C192" s="117" t="s">
        <v>10</v>
      </c>
      <c r="D192" s="93">
        <f>D190+4</f>
        <v>42868</v>
      </c>
      <c r="E192" s="17">
        <f>D192+3</f>
        <v>42871</v>
      </c>
      <c r="F192" s="118"/>
    </row>
    <row r="193" spans="1:6" ht="14.25" customHeight="1">
      <c r="A193" s="8" t="str">
        <f>A85</f>
        <v>SINAR BROMO</v>
      </c>
      <c r="B193" s="112">
        <f>B85</f>
        <v>1720</v>
      </c>
      <c r="C193" s="113" t="s">
        <v>10</v>
      </c>
      <c r="D193" s="90">
        <f>D190+7</f>
        <v>42871</v>
      </c>
      <c r="E193" s="12">
        <f>E190+7</f>
        <v>42874</v>
      </c>
      <c r="F193" s="104">
        <f>F190+7</f>
        <v>42875</v>
      </c>
    </row>
    <row r="194" spans="1:6" ht="14.25" customHeight="1">
      <c r="A194" s="24" t="s">
        <v>65</v>
      </c>
      <c r="B194" s="119">
        <f>B191+1</f>
        <v>8720</v>
      </c>
      <c r="C194" s="115" t="s">
        <v>10</v>
      </c>
      <c r="D194" s="79">
        <f>D191+7</f>
        <v>42874</v>
      </c>
      <c r="E194" s="28">
        <f>E191+7</f>
        <v>42877</v>
      </c>
      <c r="F194" s="102"/>
    </row>
    <row r="195" spans="1:6" ht="14.25" customHeight="1" thickBot="1">
      <c r="A195" s="14" t="str">
        <f>A89</f>
        <v>ISARA BHUM</v>
      </c>
      <c r="B195" s="120">
        <f>B89</f>
        <v>1720</v>
      </c>
      <c r="C195" s="121" t="s">
        <v>10</v>
      </c>
      <c r="D195" s="93">
        <f>D192+7</f>
        <v>42875</v>
      </c>
      <c r="E195" s="17">
        <f aca="true" t="shared" si="28" ref="E195:E204">E192+7</f>
        <v>42878</v>
      </c>
      <c r="F195" s="103"/>
    </row>
    <row r="196" spans="1:6" ht="14.25" customHeight="1">
      <c r="A196" s="8" t="str">
        <f>A93</f>
        <v>SINAR BROMO</v>
      </c>
      <c r="B196" s="112">
        <f>B93</f>
        <v>1721</v>
      </c>
      <c r="C196" s="113" t="s">
        <v>10</v>
      </c>
      <c r="D196" s="90">
        <f aca="true" t="shared" si="29" ref="D196:D204">D193+7</f>
        <v>42878</v>
      </c>
      <c r="E196" s="12">
        <f t="shared" si="28"/>
        <v>42881</v>
      </c>
      <c r="F196" s="104">
        <f>F193+7</f>
        <v>42882</v>
      </c>
    </row>
    <row r="197" spans="1:6" ht="14.25" customHeight="1">
      <c r="A197" s="24" t="str">
        <f>A194</f>
        <v>TAI PING</v>
      </c>
      <c r="B197" s="119">
        <f>B194+1</f>
        <v>8721</v>
      </c>
      <c r="C197" s="115" t="s">
        <v>10</v>
      </c>
      <c r="D197" s="79">
        <f t="shared" si="29"/>
        <v>42881</v>
      </c>
      <c r="E197" s="28">
        <f t="shared" si="28"/>
        <v>42884</v>
      </c>
      <c r="F197" s="102"/>
    </row>
    <row r="198" spans="1:6" ht="14.25" customHeight="1" thickBot="1">
      <c r="A198" s="14" t="str">
        <f>A97</f>
        <v>SITC KWANGYANG</v>
      </c>
      <c r="B198" s="120">
        <f>B97</f>
        <v>1727</v>
      </c>
      <c r="C198" s="117" t="s">
        <v>10</v>
      </c>
      <c r="D198" s="93">
        <f t="shared" si="29"/>
        <v>42882</v>
      </c>
      <c r="E198" s="17">
        <f t="shared" si="28"/>
        <v>42885</v>
      </c>
      <c r="F198" s="103"/>
    </row>
    <row r="199" spans="1:6" ht="14.25" customHeight="1">
      <c r="A199" s="8" t="str">
        <f>A101</f>
        <v>SINAR BROMO</v>
      </c>
      <c r="B199" s="112">
        <f>B101</f>
        <v>1722</v>
      </c>
      <c r="C199" s="113" t="s">
        <v>10</v>
      </c>
      <c r="D199" s="90">
        <f t="shared" si="29"/>
        <v>42885</v>
      </c>
      <c r="E199" s="12">
        <f t="shared" si="28"/>
        <v>42888</v>
      </c>
      <c r="F199" s="104">
        <f>F196+7</f>
        <v>42889</v>
      </c>
    </row>
    <row r="200" spans="1:6" ht="14.25" customHeight="1">
      <c r="A200" s="24" t="str">
        <f>A197</f>
        <v>TAI PING</v>
      </c>
      <c r="B200" s="119">
        <f>B197+1</f>
        <v>8722</v>
      </c>
      <c r="C200" s="115" t="s">
        <v>10</v>
      </c>
      <c r="D200" s="79">
        <f t="shared" si="29"/>
        <v>42888</v>
      </c>
      <c r="E200" s="28">
        <f t="shared" si="28"/>
        <v>42891</v>
      </c>
      <c r="F200" s="102"/>
    </row>
    <row r="201" spans="1:6" ht="14.25" customHeight="1" thickBot="1">
      <c r="A201" s="14" t="str">
        <f>A105</f>
        <v>ISARA BHUM</v>
      </c>
      <c r="B201" s="120">
        <f>B105</f>
        <v>1722</v>
      </c>
      <c r="C201" s="117" t="s">
        <v>10</v>
      </c>
      <c r="D201" s="93">
        <f t="shared" si="29"/>
        <v>42889</v>
      </c>
      <c r="E201" s="17">
        <f t="shared" si="28"/>
        <v>42892</v>
      </c>
      <c r="F201" s="103"/>
    </row>
    <row r="202" spans="1:6" ht="14.25" customHeight="1">
      <c r="A202" s="8" t="str">
        <f>A101</f>
        <v>SINAR BROMO</v>
      </c>
      <c r="B202" s="112">
        <f>B109</f>
        <v>1723</v>
      </c>
      <c r="C202" s="113" t="s">
        <v>10</v>
      </c>
      <c r="D202" s="90">
        <f t="shared" si="29"/>
        <v>42892</v>
      </c>
      <c r="E202" s="12">
        <f t="shared" si="28"/>
        <v>42895</v>
      </c>
      <c r="F202" s="104">
        <f>F199+7</f>
        <v>42896</v>
      </c>
    </row>
    <row r="203" spans="1:6" ht="14.25" customHeight="1">
      <c r="A203" s="24" t="str">
        <f>A200</f>
        <v>TAI PING</v>
      </c>
      <c r="B203" s="119">
        <f>B200+1</f>
        <v>8723</v>
      </c>
      <c r="C203" s="115" t="s">
        <v>10</v>
      </c>
      <c r="D203" s="79">
        <f t="shared" si="29"/>
        <v>42895</v>
      </c>
      <c r="E203" s="28">
        <f t="shared" si="28"/>
        <v>42898</v>
      </c>
      <c r="F203" s="102"/>
    </row>
    <row r="204" spans="1:6" ht="14.25" customHeight="1" thickBot="1">
      <c r="A204" s="14" t="str">
        <f>A113</f>
        <v>SITC KWANGYANG</v>
      </c>
      <c r="B204" s="120">
        <f>B113</f>
        <v>1729</v>
      </c>
      <c r="C204" s="117" t="s">
        <v>10</v>
      </c>
      <c r="D204" s="93">
        <f t="shared" si="29"/>
        <v>42896</v>
      </c>
      <c r="E204" s="17">
        <f t="shared" si="28"/>
        <v>42899</v>
      </c>
      <c r="F204" s="103"/>
    </row>
    <row r="205" spans="1:6" ht="14.25" customHeight="1">
      <c r="A205" s="8" t="str">
        <f>A101</f>
        <v>SINAR BROMO</v>
      </c>
      <c r="B205" s="112">
        <f>B15</f>
        <v>1724</v>
      </c>
      <c r="C205" s="113" t="s">
        <v>10</v>
      </c>
      <c r="D205" s="90">
        <f>D202+7</f>
        <v>42899</v>
      </c>
      <c r="E205" s="12">
        <f>E202+7</f>
        <v>42902</v>
      </c>
      <c r="F205" s="104">
        <f>F202+7</f>
        <v>42903</v>
      </c>
    </row>
    <row r="206" spans="1:6" ht="14.25" customHeight="1">
      <c r="A206" s="24" t="str">
        <f>A203</f>
        <v>TAI PING</v>
      </c>
      <c r="B206" s="119">
        <f>B203+1</f>
        <v>8724</v>
      </c>
      <c r="C206" s="115" t="s">
        <v>10</v>
      </c>
      <c r="D206" s="79">
        <f>D203+7</f>
        <v>42902</v>
      </c>
      <c r="E206" s="28">
        <f>E203+7</f>
        <v>42905</v>
      </c>
      <c r="F206" s="102"/>
    </row>
    <row r="207" spans="1:6" ht="14.25" customHeight="1" thickBot="1">
      <c r="A207" s="14" t="str">
        <f>A121</f>
        <v>ISARA BHUM</v>
      </c>
      <c r="B207" s="120">
        <f>B121</f>
        <v>1724</v>
      </c>
      <c r="C207" s="117" t="s">
        <v>10</v>
      </c>
      <c r="D207" s="93">
        <f>D204+7</f>
        <v>42903</v>
      </c>
      <c r="E207" s="17">
        <f aca="true" t="shared" si="30" ref="E207:E216">E204+7</f>
        <v>42906</v>
      </c>
      <c r="F207" s="103"/>
    </row>
    <row r="208" spans="1:6" ht="14.25" customHeight="1">
      <c r="A208" s="8" t="str">
        <f>A109</f>
        <v>SINAR BROMO</v>
      </c>
      <c r="B208" s="112">
        <f>B17</f>
        <v>1725</v>
      </c>
      <c r="C208" s="113" t="s">
        <v>10</v>
      </c>
      <c r="D208" s="90">
        <f aca="true" t="shared" si="31" ref="D208:D216">D205+7</f>
        <v>42906</v>
      </c>
      <c r="E208" s="12">
        <f t="shared" si="30"/>
        <v>42909</v>
      </c>
      <c r="F208" s="104">
        <f>F205+7</f>
        <v>42910</v>
      </c>
    </row>
    <row r="209" spans="1:6" ht="14.25" customHeight="1">
      <c r="A209" s="24" t="str">
        <f>A206</f>
        <v>TAI PING</v>
      </c>
      <c r="B209" s="119">
        <f>B206+1</f>
        <v>8725</v>
      </c>
      <c r="C209" s="115" t="s">
        <v>10</v>
      </c>
      <c r="D209" s="79">
        <f t="shared" si="31"/>
        <v>42909</v>
      </c>
      <c r="E209" s="28">
        <f t="shared" si="30"/>
        <v>42912</v>
      </c>
      <c r="F209" s="102"/>
    </row>
    <row r="210" spans="1:6" ht="14.25" customHeight="1" thickBot="1">
      <c r="A210" s="14" t="str">
        <f>A129</f>
        <v>SITC KWANGYANG</v>
      </c>
      <c r="B210" s="120">
        <f>B129</f>
        <v>1731</v>
      </c>
      <c r="C210" s="117" t="s">
        <v>10</v>
      </c>
      <c r="D210" s="93">
        <f t="shared" si="31"/>
        <v>42910</v>
      </c>
      <c r="E210" s="17">
        <f t="shared" si="30"/>
        <v>42913</v>
      </c>
      <c r="F210" s="103"/>
    </row>
    <row r="211" spans="1:6" ht="14.25" customHeight="1">
      <c r="A211" s="8" t="str">
        <f>A117</f>
        <v>SINAR BROMO</v>
      </c>
      <c r="B211" s="112">
        <f>B19</f>
        <v>1726</v>
      </c>
      <c r="C211" s="113" t="s">
        <v>10</v>
      </c>
      <c r="D211" s="90">
        <f t="shared" si="31"/>
        <v>42913</v>
      </c>
      <c r="E211" s="12">
        <f t="shared" si="30"/>
        <v>42916</v>
      </c>
      <c r="F211" s="104">
        <f>F208+7</f>
        <v>42917</v>
      </c>
    </row>
    <row r="212" spans="1:6" ht="14.25" customHeight="1">
      <c r="A212" s="24" t="str">
        <f>A209</f>
        <v>TAI PING</v>
      </c>
      <c r="B212" s="119">
        <f>B209+1</f>
        <v>8726</v>
      </c>
      <c r="C212" s="115" t="s">
        <v>10</v>
      </c>
      <c r="D212" s="79">
        <f t="shared" si="31"/>
        <v>42916</v>
      </c>
      <c r="E212" s="28">
        <f t="shared" si="30"/>
        <v>42919</v>
      </c>
      <c r="F212" s="102"/>
    </row>
    <row r="213" spans="1:6" ht="14.25" customHeight="1" thickBot="1">
      <c r="A213" s="14" t="str">
        <f>A137</f>
        <v>ISARA BHUM</v>
      </c>
      <c r="B213" s="120">
        <f>B137</f>
        <v>1726</v>
      </c>
      <c r="C213" s="117" t="s">
        <v>10</v>
      </c>
      <c r="D213" s="93">
        <f t="shared" si="31"/>
        <v>42917</v>
      </c>
      <c r="E213" s="17">
        <f t="shared" si="30"/>
        <v>42920</v>
      </c>
      <c r="F213" s="103"/>
    </row>
    <row r="214" spans="1:6" ht="14.25" customHeight="1">
      <c r="A214" s="8" t="str">
        <f>A117</f>
        <v>SINAR BROMO</v>
      </c>
      <c r="B214" s="112">
        <f>B21</f>
        <v>1727</v>
      </c>
      <c r="C214" s="113" t="s">
        <v>10</v>
      </c>
      <c r="D214" s="90">
        <f t="shared" si="31"/>
        <v>42920</v>
      </c>
      <c r="E214" s="12">
        <f t="shared" si="30"/>
        <v>42923</v>
      </c>
      <c r="F214" s="104">
        <f>F211+7</f>
        <v>42924</v>
      </c>
    </row>
    <row r="215" spans="1:6" ht="14.25" customHeight="1">
      <c r="A215" s="24" t="str">
        <f>A212</f>
        <v>TAI PING</v>
      </c>
      <c r="B215" s="119">
        <f>B212+1</f>
        <v>8727</v>
      </c>
      <c r="C215" s="115" t="s">
        <v>10</v>
      </c>
      <c r="D215" s="79">
        <f t="shared" si="31"/>
        <v>42923</v>
      </c>
      <c r="E215" s="28">
        <f t="shared" si="30"/>
        <v>42926</v>
      </c>
      <c r="F215" s="102"/>
    </row>
    <row r="216" spans="1:6" ht="14.25" customHeight="1" thickBot="1">
      <c r="A216" s="14" t="str">
        <f>A145</f>
        <v>SITC KWANGYANG</v>
      </c>
      <c r="B216" s="120">
        <f>B145</f>
        <v>1733</v>
      </c>
      <c r="C216" s="117" t="s">
        <v>10</v>
      </c>
      <c r="D216" s="93">
        <f t="shared" si="31"/>
        <v>42924</v>
      </c>
      <c r="E216" s="17">
        <f t="shared" si="30"/>
        <v>42927</v>
      </c>
      <c r="F216" s="103"/>
    </row>
    <row r="217" spans="1:6" ht="21.75" customHeight="1" thickBot="1">
      <c r="A217" s="309" t="s">
        <v>66</v>
      </c>
      <c r="B217" s="310"/>
      <c r="C217" s="310"/>
      <c r="D217" s="310"/>
      <c r="E217" s="310"/>
      <c r="F217" s="299"/>
    </row>
    <row r="218" spans="1:6" ht="17.25" customHeight="1" thickBot="1">
      <c r="A218" s="30" t="s">
        <v>30</v>
      </c>
      <c r="B218" s="260" t="s">
        <v>26</v>
      </c>
      <c r="C218" s="276"/>
      <c r="D218" s="76" t="s">
        <v>67</v>
      </c>
      <c r="E218" s="76" t="s">
        <v>5</v>
      </c>
      <c r="F218" s="101" t="s">
        <v>32</v>
      </c>
    </row>
    <row r="219" spans="1:6" ht="17.25" customHeight="1" hidden="1" thickBot="1">
      <c r="A219" s="24" t="s">
        <v>73</v>
      </c>
      <c r="B219" s="122">
        <v>1701</v>
      </c>
      <c r="C219" s="123" t="s">
        <v>10</v>
      </c>
      <c r="D219" s="28">
        <f>D190-1</f>
        <v>42863</v>
      </c>
      <c r="E219" s="28">
        <f>D219+2</f>
        <v>42865</v>
      </c>
      <c r="F219" s="102"/>
    </row>
    <row r="220" spans="1:6" ht="17.25" customHeight="1">
      <c r="A220" s="24" t="str">
        <f>A5</f>
        <v>EASLINE QINGDAO</v>
      </c>
      <c r="B220" s="54">
        <f>B5</f>
        <v>1719</v>
      </c>
      <c r="C220" s="124" t="s">
        <v>10</v>
      </c>
      <c r="D220" s="28">
        <f>D5+2</f>
        <v>42866</v>
      </c>
      <c r="E220" s="28">
        <f>D220+1</f>
        <v>42867</v>
      </c>
      <c r="F220" s="102">
        <f>F5</f>
        <v>42868</v>
      </c>
    </row>
    <row r="221" spans="1:6" ht="17.25" customHeight="1" hidden="1">
      <c r="A221" s="73" t="s">
        <v>69</v>
      </c>
      <c r="B221" s="25">
        <f>B225</f>
        <v>1720</v>
      </c>
      <c r="C221" s="125" t="s">
        <v>10</v>
      </c>
      <c r="D221" s="28">
        <f>D220+1</f>
        <v>42867</v>
      </c>
      <c r="E221" s="28">
        <f>D221+2</f>
        <v>42869</v>
      </c>
      <c r="F221" s="102"/>
    </row>
    <row r="222" spans="1:6" ht="17.25" customHeight="1">
      <c r="A222" s="24" t="s">
        <v>74</v>
      </c>
      <c r="B222" s="126">
        <v>1710</v>
      </c>
      <c r="C222" s="124" t="s">
        <v>10</v>
      </c>
      <c r="D222" s="28">
        <f>D221+1</f>
        <v>42868</v>
      </c>
      <c r="E222" s="28">
        <f>D222+2</f>
        <v>42870</v>
      </c>
      <c r="F222" s="102"/>
    </row>
    <row r="223" spans="1:6" ht="17.25" customHeight="1" thickBot="1">
      <c r="A223" s="92" t="s">
        <v>133</v>
      </c>
      <c r="B223" s="127" t="s">
        <v>147</v>
      </c>
      <c r="C223" s="128" t="s">
        <v>10</v>
      </c>
      <c r="D223" s="17">
        <f>D222+1</f>
        <v>42869</v>
      </c>
      <c r="E223" s="17">
        <f>D223+2</f>
        <v>42871</v>
      </c>
      <c r="F223" s="103"/>
    </row>
    <row r="224" spans="1:6" ht="17.25" customHeight="1" hidden="1" thickBot="1">
      <c r="A224" s="24" t="s">
        <v>68</v>
      </c>
      <c r="B224" s="9">
        <v>1701</v>
      </c>
      <c r="C224" s="124" t="s">
        <v>10</v>
      </c>
      <c r="D224" s="12">
        <f>D219+7</f>
        <v>42870</v>
      </c>
      <c r="E224" s="12">
        <f>E219+7</f>
        <v>42872</v>
      </c>
      <c r="F224" s="104"/>
    </row>
    <row r="225" spans="1:6" ht="17.25" customHeight="1">
      <c r="A225" s="73" t="str">
        <f>A7</f>
        <v>EASLINE QINGDAO</v>
      </c>
      <c r="B225" s="25">
        <f>B7</f>
        <v>1720</v>
      </c>
      <c r="C225" s="124" t="s">
        <v>10</v>
      </c>
      <c r="D225" s="28">
        <f aca="true" t="shared" si="32" ref="D225:D232">D220+7</f>
        <v>42873</v>
      </c>
      <c r="E225" s="28">
        <f>D225+1</f>
        <v>42874</v>
      </c>
      <c r="F225" s="102">
        <f>E225+1</f>
        <v>42875</v>
      </c>
    </row>
    <row r="226" spans="1:6" ht="17.25" customHeight="1" hidden="1">
      <c r="A226" s="73" t="str">
        <f>A221</f>
        <v>DOOWOO FAMILY</v>
      </c>
      <c r="B226" s="25">
        <f>B230</f>
        <v>1721</v>
      </c>
      <c r="C226" s="125" t="s">
        <v>10</v>
      </c>
      <c r="D226" s="28">
        <f t="shared" si="32"/>
        <v>42874</v>
      </c>
      <c r="E226" s="28">
        <f>E221+7</f>
        <v>42876</v>
      </c>
      <c r="F226" s="102"/>
    </row>
    <row r="227" spans="1:6" ht="17.25" customHeight="1">
      <c r="A227" s="24" t="s">
        <v>70</v>
      </c>
      <c r="B227" s="80">
        <v>60</v>
      </c>
      <c r="C227" s="124" t="s">
        <v>10</v>
      </c>
      <c r="D227" s="28">
        <f t="shared" si="32"/>
        <v>42875</v>
      </c>
      <c r="E227" s="28">
        <f>D227+2</f>
        <v>42877</v>
      </c>
      <c r="F227" s="102"/>
    </row>
    <row r="228" spans="1:6" ht="17.25" customHeight="1" thickBot="1">
      <c r="A228" s="92" t="str">
        <f>A223</f>
        <v>QIYUNHE</v>
      </c>
      <c r="B228" s="127">
        <f>B223+2</f>
        <v>539</v>
      </c>
      <c r="C228" s="128" t="s">
        <v>10</v>
      </c>
      <c r="D228" s="17">
        <f t="shared" si="32"/>
        <v>42876</v>
      </c>
      <c r="E228" s="17">
        <f>D228+2</f>
        <v>42878</v>
      </c>
      <c r="F228" s="103"/>
    </row>
    <row r="229" spans="1:6" ht="17.25" customHeight="1" hidden="1" thickBot="1">
      <c r="A229" s="89" t="str">
        <f>A219</f>
        <v>SKY VICTORIA</v>
      </c>
      <c r="B229" s="9">
        <v>1702</v>
      </c>
      <c r="C229" s="124" t="s">
        <v>10</v>
      </c>
      <c r="D229" s="12">
        <f t="shared" si="32"/>
        <v>42877</v>
      </c>
      <c r="E229" s="12">
        <f>E224+7</f>
        <v>42879</v>
      </c>
      <c r="F229" s="104"/>
    </row>
    <row r="230" spans="1:6" ht="17.25" customHeight="1">
      <c r="A230" s="73" t="str">
        <f>A9</f>
        <v>EASLINE QINGDAO</v>
      </c>
      <c r="B230" s="25">
        <f>B9</f>
        <v>1721</v>
      </c>
      <c r="C230" s="124" t="s">
        <v>10</v>
      </c>
      <c r="D230" s="28">
        <f t="shared" si="32"/>
        <v>42880</v>
      </c>
      <c r="E230" s="28">
        <f>D230+1</f>
        <v>42881</v>
      </c>
      <c r="F230" s="102">
        <f>E230+1</f>
        <v>42882</v>
      </c>
    </row>
    <row r="231" spans="1:6" ht="17.25" customHeight="1" hidden="1">
      <c r="A231" s="73" t="str">
        <f>A226</f>
        <v>DOOWOO FAMILY</v>
      </c>
      <c r="B231" s="25">
        <f>B235</f>
        <v>1722</v>
      </c>
      <c r="C231" s="125" t="s">
        <v>10</v>
      </c>
      <c r="D231" s="28">
        <f t="shared" si="32"/>
        <v>42881</v>
      </c>
      <c r="E231" s="28">
        <f>D231+2</f>
        <v>42883</v>
      </c>
      <c r="F231" s="102"/>
    </row>
    <row r="232" spans="1:6" ht="17.25" customHeight="1">
      <c r="A232" s="73" t="str">
        <f>A222</f>
        <v>ANTIGONI</v>
      </c>
      <c r="B232" s="87">
        <f>B222+1</f>
        <v>1711</v>
      </c>
      <c r="C232" s="124" t="s">
        <v>10</v>
      </c>
      <c r="D232" s="28">
        <f t="shared" si="32"/>
        <v>42882</v>
      </c>
      <c r="E232" s="28">
        <f>D232+2</f>
        <v>42884</v>
      </c>
      <c r="F232" s="102"/>
    </row>
    <row r="233" spans="1:6" ht="17.25" customHeight="1" thickBot="1">
      <c r="A233" s="92" t="str">
        <f>A228</f>
        <v>QIYUNHE</v>
      </c>
      <c r="B233" s="127">
        <f>B228+2</f>
        <v>541</v>
      </c>
      <c r="C233" s="128" t="s">
        <v>10</v>
      </c>
      <c r="D233" s="17">
        <f>D232+1</f>
        <v>42883</v>
      </c>
      <c r="E233" s="17">
        <f>D233+2</f>
        <v>42885</v>
      </c>
      <c r="F233" s="103"/>
    </row>
    <row r="234" spans="1:6" ht="17.25" customHeight="1" hidden="1" thickBot="1">
      <c r="A234" s="89" t="str">
        <f>A224</f>
        <v>SUNNY COSMOS</v>
      </c>
      <c r="B234" s="9">
        <v>1702</v>
      </c>
      <c r="C234" s="124" t="s">
        <v>10</v>
      </c>
      <c r="D234" s="12">
        <f>D231+3</f>
        <v>42884</v>
      </c>
      <c r="E234" s="12">
        <f>D234+2</f>
        <v>42886</v>
      </c>
      <c r="F234" s="104"/>
    </row>
    <row r="235" spans="1:7" ht="17.25" customHeight="1">
      <c r="A235" s="73" t="str">
        <f>A11</f>
        <v>EASLINE QINGDAO</v>
      </c>
      <c r="B235" s="25">
        <f>B11</f>
        <v>1722</v>
      </c>
      <c r="C235" s="124" t="s">
        <v>10</v>
      </c>
      <c r="D235" s="28">
        <f aca="true" t="shared" si="33" ref="D235:D242">D230+7</f>
        <v>42887</v>
      </c>
      <c r="E235" s="28">
        <f>D235+1</f>
        <v>42888</v>
      </c>
      <c r="F235" s="102">
        <f>E235+1</f>
        <v>42889</v>
      </c>
      <c r="G235" s="129"/>
    </row>
    <row r="236" spans="1:7" ht="17.25" customHeight="1" hidden="1">
      <c r="A236" s="73" t="str">
        <f>A231</f>
        <v>DOOWOO FAMILY</v>
      </c>
      <c r="B236" s="25">
        <f>B240</f>
        <v>1723</v>
      </c>
      <c r="C236" s="125" t="s">
        <v>10</v>
      </c>
      <c r="D236" s="28">
        <f t="shared" si="33"/>
        <v>42888</v>
      </c>
      <c r="E236" s="28">
        <f>E231+7</f>
        <v>42890</v>
      </c>
      <c r="F236" s="102"/>
      <c r="G236" s="24"/>
    </row>
    <row r="237" spans="1:7" ht="17.25" customHeight="1">
      <c r="A237" s="73" t="str">
        <f>A227</f>
        <v>HEUNG-A AKITA</v>
      </c>
      <c r="B237" s="80">
        <f>B227+1</f>
        <v>61</v>
      </c>
      <c r="C237" s="124" t="s">
        <v>10</v>
      </c>
      <c r="D237" s="28">
        <f t="shared" si="33"/>
        <v>42889</v>
      </c>
      <c r="E237" s="28">
        <f>D237+2</f>
        <v>42891</v>
      </c>
      <c r="F237" s="102"/>
      <c r="G237" s="130"/>
    </row>
    <row r="238" spans="1:7" ht="17.25" customHeight="1" thickBot="1">
      <c r="A238" s="92" t="str">
        <f>A233</f>
        <v>QIYUNHE</v>
      </c>
      <c r="B238" s="127">
        <f>B233+2</f>
        <v>543</v>
      </c>
      <c r="C238" s="128" t="s">
        <v>10</v>
      </c>
      <c r="D238" s="17">
        <f t="shared" si="33"/>
        <v>42890</v>
      </c>
      <c r="E238" s="17">
        <f>D238+2</f>
        <v>42892</v>
      </c>
      <c r="F238" s="103"/>
      <c r="G238" s="130"/>
    </row>
    <row r="239" spans="1:7" ht="17.25" customHeight="1" hidden="1" thickBot="1">
      <c r="A239" s="89" t="str">
        <f>A229</f>
        <v>SKY VICTORIA</v>
      </c>
      <c r="B239" s="9">
        <v>1703</v>
      </c>
      <c r="C239" s="124" t="s">
        <v>10</v>
      </c>
      <c r="D239" s="12">
        <f t="shared" si="33"/>
        <v>42891</v>
      </c>
      <c r="E239" s="12">
        <f>E234+7</f>
        <v>42893</v>
      </c>
      <c r="F239" s="104"/>
      <c r="G239" s="131"/>
    </row>
    <row r="240" spans="1:7" ht="17.25" customHeight="1">
      <c r="A240" s="73" t="str">
        <f>A13</f>
        <v>EASLINE QINGDAO</v>
      </c>
      <c r="B240" s="25">
        <f>B13</f>
        <v>1723</v>
      </c>
      <c r="C240" s="124" t="s">
        <v>10</v>
      </c>
      <c r="D240" s="28">
        <f t="shared" si="33"/>
        <v>42894</v>
      </c>
      <c r="E240" s="28">
        <f>D240+1</f>
        <v>42895</v>
      </c>
      <c r="F240" s="102">
        <f>E240+1</f>
        <v>42896</v>
      </c>
      <c r="G240" s="130"/>
    </row>
    <row r="241" spans="1:7" ht="17.25" customHeight="1" hidden="1">
      <c r="A241" s="73" t="str">
        <f>A236</f>
        <v>DOOWOO FAMILY</v>
      </c>
      <c r="B241" s="25">
        <f>B245</f>
        <v>1724</v>
      </c>
      <c r="C241" s="125" t="s">
        <v>10</v>
      </c>
      <c r="D241" s="28">
        <f t="shared" si="33"/>
        <v>42895</v>
      </c>
      <c r="E241" s="28">
        <f>D241+2</f>
        <v>42897</v>
      </c>
      <c r="F241" s="102"/>
      <c r="G241" s="130"/>
    </row>
    <row r="242" spans="1:7" ht="17.25" customHeight="1">
      <c r="A242" s="73" t="str">
        <f>A232</f>
        <v>ANTIGONI</v>
      </c>
      <c r="B242" s="87">
        <f>B232+1</f>
        <v>1712</v>
      </c>
      <c r="C242" s="124" t="s">
        <v>10</v>
      </c>
      <c r="D242" s="28">
        <f t="shared" si="33"/>
        <v>42896</v>
      </c>
      <c r="E242" s="28">
        <f>D242+2</f>
        <v>42898</v>
      </c>
      <c r="F242" s="102"/>
      <c r="G242" s="130"/>
    </row>
    <row r="243" spans="1:7" ht="17.25" customHeight="1" thickBot="1">
      <c r="A243" s="92" t="str">
        <f>A238</f>
        <v>QIYUNHE</v>
      </c>
      <c r="B243" s="127">
        <f>B238+2</f>
        <v>545</v>
      </c>
      <c r="C243" s="128" t="s">
        <v>10</v>
      </c>
      <c r="D243" s="17">
        <f>D242+1</f>
        <v>42897</v>
      </c>
      <c r="E243" s="17">
        <f>D243+2</f>
        <v>42899</v>
      </c>
      <c r="F243" s="103"/>
      <c r="G243" s="132"/>
    </row>
    <row r="244" spans="1:7" ht="17.25" customHeight="1" hidden="1" thickBot="1">
      <c r="A244" s="24" t="str">
        <f>A234</f>
        <v>SUNNY COSMOS</v>
      </c>
      <c r="B244" s="9">
        <v>1703</v>
      </c>
      <c r="C244" s="124" t="s">
        <v>10</v>
      </c>
      <c r="D244" s="12">
        <f>D239+7</f>
        <v>42898</v>
      </c>
      <c r="E244" s="12">
        <f>E239+7</f>
        <v>42900</v>
      </c>
      <c r="F244" s="104"/>
      <c r="G244" s="132"/>
    </row>
    <row r="245" spans="1:7" ht="17.25" customHeight="1">
      <c r="A245" s="73" t="str">
        <f>A15</f>
        <v>EASLINE QINGDAO</v>
      </c>
      <c r="B245" s="25">
        <f>B15</f>
        <v>1724</v>
      </c>
      <c r="C245" s="124" t="s">
        <v>10</v>
      </c>
      <c r="D245" s="28">
        <f aca="true" t="shared" si="34" ref="D245:D252">D240+7</f>
        <v>42901</v>
      </c>
      <c r="E245" s="28">
        <f>D245+1</f>
        <v>42902</v>
      </c>
      <c r="F245" s="102">
        <f>E245+1</f>
        <v>42903</v>
      </c>
      <c r="G245" s="132"/>
    </row>
    <row r="246" spans="1:6" ht="17.25" customHeight="1" hidden="1">
      <c r="A246" s="73" t="str">
        <f>A241</f>
        <v>DOOWOO FAMILY</v>
      </c>
      <c r="B246" s="25">
        <f>B250</f>
        <v>1725</v>
      </c>
      <c r="C246" s="125" t="s">
        <v>10</v>
      </c>
      <c r="D246" s="28">
        <f t="shared" si="34"/>
        <v>42902</v>
      </c>
      <c r="E246" s="28">
        <f>E241+7</f>
        <v>42904</v>
      </c>
      <c r="F246" s="102"/>
    </row>
    <row r="247" spans="1:6" ht="17.25" customHeight="1">
      <c r="A247" s="24" t="str">
        <f>A237</f>
        <v>HEUNG-A AKITA</v>
      </c>
      <c r="B247" s="80">
        <f>B237+1</f>
        <v>62</v>
      </c>
      <c r="C247" s="124" t="s">
        <v>10</v>
      </c>
      <c r="D247" s="28">
        <f t="shared" si="34"/>
        <v>42903</v>
      </c>
      <c r="E247" s="28">
        <f>D247+2</f>
        <v>42905</v>
      </c>
      <c r="F247" s="102"/>
    </row>
    <row r="248" spans="1:6" ht="17.25" customHeight="1" thickBot="1">
      <c r="A248" s="92" t="str">
        <f>A243</f>
        <v>QIYUNHE</v>
      </c>
      <c r="B248" s="127">
        <f>B243+2</f>
        <v>547</v>
      </c>
      <c r="C248" s="128" t="s">
        <v>10</v>
      </c>
      <c r="D248" s="17">
        <f t="shared" si="34"/>
        <v>42904</v>
      </c>
      <c r="E248" s="17">
        <f>D248+2</f>
        <v>42906</v>
      </c>
      <c r="F248" s="103"/>
    </row>
    <row r="249" spans="1:6" ht="17.25" customHeight="1" hidden="1" thickBot="1">
      <c r="A249" s="89" t="str">
        <f>A239</f>
        <v>SKY VICTORIA</v>
      </c>
      <c r="B249" s="9">
        <v>1704</v>
      </c>
      <c r="C249" s="124" t="s">
        <v>10</v>
      </c>
      <c r="D249" s="12">
        <f t="shared" si="34"/>
        <v>42905</v>
      </c>
      <c r="E249" s="12">
        <f>E244+7</f>
        <v>42907</v>
      </c>
      <c r="F249" s="104"/>
    </row>
    <row r="250" spans="1:6" ht="17.25" customHeight="1">
      <c r="A250" s="73" t="str">
        <f>A17</f>
        <v>EASLINE QINGDAO</v>
      </c>
      <c r="B250" s="25">
        <f>B17</f>
        <v>1725</v>
      </c>
      <c r="C250" s="124" t="s">
        <v>10</v>
      </c>
      <c r="D250" s="28">
        <f t="shared" si="34"/>
        <v>42908</v>
      </c>
      <c r="E250" s="28">
        <f>D250+1</f>
        <v>42909</v>
      </c>
      <c r="F250" s="102">
        <f>E250+1</f>
        <v>42910</v>
      </c>
    </row>
    <row r="251" spans="1:6" ht="17.25" customHeight="1" hidden="1">
      <c r="A251" s="73" t="str">
        <f>A246</f>
        <v>DOOWOO FAMILY</v>
      </c>
      <c r="B251" s="25">
        <f>B255</f>
        <v>1726</v>
      </c>
      <c r="C251" s="125" t="s">
        <v>10</v>
      </c>
      <c r="D251" s="28">
        <f t="shared" si="34"/>
        <v>42909</v>
      </c>
      <c r="E251" s="28">
        <f>D251+2</f>
        <v>42911</v>
      </c>
      <c r="F251" s="102"/>
    </row>
    <row r="252" spans="1:6" ht="17.25" customHeight="1">
      <c r="A252" s="73" t="str">
        <f>A242</f>
        <v>ANTIGONI</v>
      </c>
      <c r="B252" s="87">
        <f>B242+1</f>
        <v>1713</v>
      </c>
      <c r="C252" s="124" t="s">
        <v>10</v>
      </c>
      <c r="D252" s="28">
        <f t="shared" si="34"/>
        <v>42910</v>
      </c>
      <c r="E252" s="28">
        <f>D252+2</f>
        <v>42912</v>
      </c>
      <c r="F252" s="102"/>
    </row>
    <row r="253" spans="1:6" ht="17.25" customHeight="1" thickBot="1">
      <c r="A253" s="92" t="str">
        <f>A248</f>
        <v>QIYUNHE</v>
      </c>
      <c r="B253" s="127">
        <f>B248+2</f>
        <v>549</v>
      </c>
      <c r="C253" s="128" t="s">
        <v>10</v>
      </c>
      <c r="D253" s="17">
        <f>D252+1</f>
        <v>42911</v>
      </c>
      <c r="E253" s="17">
        <f>D253+2</f>
        <v>42913</v>
      </c>
      <c r="F253" s="103"/>
    </row>
    <row r="254" spans="1:6" ht="17.25" customHeight="1" hidden="1" thickBot="1">
      <c r="A254" s="89" t="str">
        <f>A244</f>
        <v>SUNNY COSMOS</v>
      </c>
      <c r="B254" s="9">
        <v>1704</v>
      </c>
      <c r="C254" s="124" t="s">
        <v>10</v>
      </c>
      <c r="D254" s="12">
        <f>D251+3</f>
        <v>42912</v>
      </c>
      <c r="E254" s="12">
        <f>D254+2</f>
        <v>42914</v>
      </c>
      <c r="F254" s="104"/>
    </row>
    <row r="255" spans="1:7" ht="17.25" customHeight="1">
      <c r="A255" s="73" t="str">
        <f>A19</f>
        <v>EASLINE QINGDAO</v>
      </c>
      <c r="B255" s="25">
        <f>B19</f>
        <v>1726</v>
      </c>
      <c r="C255" s="124" t="s">
        <v>10</v>
      </c>
      <c r="D255" s="28">
        <f aca="true" t="shared" si="35" ref="D255:D262">D250+7</f>
        <v>42915</v>
      </c>
      <c r="E255" s="28">
        <f>D255+1</f>
        <v>42916</v>
      </c>
      <c r="F255" s="102">
        <f>E255+1</f>
        <v>42917</v>
      </c>
      <c r="G255" s="129"/>
    </row>
    <row r="256" spans="1:7" ht="17.25" customHeight="1" hidden="1">
      <c r="A256" s="73" t="str">
        <f>A251</f>
        <v>DOOWOO FAMILY</v>
      </c>
      <c r="B256" s="25">
        <f>B260</f>
        <v>1727</v>
      </c>
      <c r="C256" s="125" t="s">
        <v>10</v>
      </c>
      <c r="D256" s="28">
        <f t="shared" si="35"/>
        <v>42916</v>
      </c>
      <c r="E256" s="28">
        <f>E251+7</f>
        <v>42918</v>
      </c>
      <c r="F256" s="102"/>
      <c r="G256" s="24"/>
    </row>
    <row r="257" spans="1:7" ht="17.25" customHeight="1">
      <c r="A257" s="73" t="str">
        <f>A247</f>
        <v>HEUNG-A AKITA</v>
      </c>
      <c r="B257" s="80">
        <f>B247+1</f>
        <v>63</v>
      </c>
      <c r="C257" s="124" t="s">
        <v>10</v>
      </c>
      <c r="D257" s="28">
        <f t="shared" si="35"/>
        <v>42917</v>
      </c>
      <c r="E257" s="28">
        <f>D257+2</f>
        <v>42919</v>
      </c>
      <c r="F257" s="102"/>
      <c r="G257" s="130"/>
    </row>
    <row r="258" spans="1:7" ht="17.25" customHeight="1" thickBot="1">
      <c r="A258" s="92" t="str">
        <f>A253</f>
        <v>QIYUNHE</v>
      </c>
      <c r="B258" s="127">
        <f>B248+4</f>
        <v>551</v>
      </c>
      <c r="C258" s="128" t="s">
        <v>10</v>
      </c>
      <c r="D258" s="17">
        <f t="shared" si="35"/>
        <v>42918</v>
      </c>
      <c r="E258" s="17">
        <f>D258+2</f>
        <v>42920</v>
      </c>
      <c r="F258" s="103"/>
      <c r="G258" s="130"/>
    </row>
    <row r="259" spans="1:7" ht="17.25" customHeight="1" hidden="1">
      <c r="A259" s="89" t="str">
        <f>A249</f>
        <v>SKY VICTORIA</v>
      </c>
      <c r="B259" s="9">
        <v>1705</v>
      </c>
      <c r="C259" s="124" t="s">
        <v>10</v>
      </c>
      <c r="D259" s="12">
        <f t="shared" si="35"/>
        <v>42919</v>
      </c>
      <c r="E259" s="12">
        <f>E254+7</f>
        <v>42921</v>
      </c>
      <c r="F259" s="104"/>
      <c r="G259" s="131"/>
    </row>
    <row r="260" spans="1:7" ht="17.25" customHeight="1">
      <c r="A260" s="73" t="str">
        <f>A21</f>
        <v>EASLINE QINGDAO</v>
      </c>
      <c r="B260" s="25">
        <f>B21</f>
        <v>1727</v>
      </c>
      <c r="C260" s="124" t="s">
        <v>10</v>
      </c>
      <c r="D260" s="28">
        <f t="shared" si="35"/>
        <v>42922</v>
      </c>
      <c r="E260" s="28">
        <f>D260+1</f>
        <v>42923</v>
      </c>
      <c r="F260" s="102">
        <f>E260+1</f>
        <v>42924</v>
      </c>
      <c r="G260" s="130"/>
    </row>
    <row r="261" spans="1:7" ht="17.25" customHeight="1" hidden="1">
      <c r="A261" s="73" t="str">
        <f>A256</f>
        <v>DOOWOO FAMILY</v>
      </c>
      <c r="B261" s="25">
        <f>B22</f>
        <v>1728</v>
      </c>
      <c r="C261" s="125" t="s">
        <v>10</v>
      </c>
      <c r="D261" s="28">
        <f t="shared" si="35"/>
        <v>42923</v>
      </c>
      <c r="E261" s="28">
        <f>D261+2</f>
        <v>42925</v>
      </c>
      <c r="F261" s="102"/>
      <c r="G261" s="130"/>
    </row>
    <row r="262" spans="1:7" ht="17.25" customHeight="1">
      <c r="A262" s="73" t="str">
        <f>A252</f>
        <v>ANTIGONI</v>
      </c>
      <c r="B262" s="87">
        <f>B252+1</f>
        <v>1714</v>
      </c>
      <c r="C262" s="124" t="s">
        <v>10</v>
      </c>
      <c r="D262" s="28">
        <f t="shared" si="35"/>
        <v>42924</v>
      </c>
      <c r="E262" s="28">
        <f>D262+2</f>
        <v>42926</v>
      </c>
      <c r="F262" s="102"/>
      <c r="G262" s="130"/>
    </row>
    <row r="263" spans="1:7" ht="17.25" customHeight="1" thickBot="1">
      <c r="A263" s="73" t="str">
        <f>A258</f>
        <v>QIYUNHE</v>
      </c>
      <c r="B263" s="184">
        <f>B258+2</f>
        <v>553</v>
      </c>
      <c r="C263" s="125" t="s">
        <v>10</v>
      </c>
      <c r="D263" s="28">
        <f>D262+1</f>
        <v>42925</v>
      </c>
      <c r="E263" s="28">
        <f>D263+2</f>
        <v>42927</v>
      </c>
      <c r="F263" s="102"/>
      <c r="G263" s="132"/>
    </row>
    <row r="264" spans="1:8" s="2" customFormat="1" ht="21" customHeight="1">
      <c r="A264" s="311" t="s">
        <v>75</v>
      </c>
      <c r="B264" s="312"/>
      <c r="C264" s="312"/>
      <c r="D264" s="312"/>
      <c r="E264" s="312"/>
      <c r="F264" s="312"/>
      <c r="G264" s="312"/>
      <c r="H264" s="313"/>
    </row>
    <row r="265" spans="1:8" ht="19.5" customHeight="1">
      <c r="A265" s="133" t="s">
        <v>30</v>
      </c>
      <c r="B265" s="268" t="s">
        <v>26</v>
      </c>
      <c r="C265" s="269"/>
      <c r="D265" s="134" t="s">
        <v>76</v>
      </c>
      <c r="E265" s="38" t="s">
        <v>77</v>
      </c>
      <c r="F265" s="134" t="s">
        <v>64</v>
      </c>
      <c r="G265" s="38" t="s">
        <v>119</v>
      </c>
      <c r="H265" s="185" t="s">
        <v>32</v>
      </c>
    </row>
    <row r="266" spans="1:8" ht="15" customHeight="1">
      <c r="A266" s="24" t="s">
        <v>78</v>
      </c>
      <c r="B266" s="62">
        <f>B56</f>
        <v>1718</v>
      </c>
      <c r="C266" s="55" t="s">
        <v>10</v>
      </c>
      <c r="D266" s="79">
        <f>D272-7</f>
        <v>42863</v>
      </c>
      <c r="E266" s="60">
        <f>D5</f>
        <v>42864</v>
      </c>
      <c r="F266" s="136">
        <f>E266+3</f>
        <v>42867</v>
      </c>
      <c r="G266" s="60"/>
      <c r="H266" s="186">
        <f>F266+1</f>
        <v>42868</v>
      </c>
    </row>
    <row r="267" spans="1:8" ht="15" customHeight="1">
      <c r="A267" s="53" t="s">
        <v>33</v>
      </c>
      <c r="B267" s="25">
        <f>B271-1</f>
        <v>1719</v>
      </c>
      <c r="C267" s="26" t="s">
        <v>10</v>
      </c>
      <c r="D267" s="79">
        <f>E267+1</f>
        <v>42866</v>
      </c>
      <c r="E267" s="28">
        <f>E266+1</f>
        <v>42865</v>
      </c>
      <c r="F267" s="79">
        <f>E267+2</f>
        <v>42867</v>
      </c>
      <c r="G267" s="28"/>
      <c r="H267" s="102">
        <f>F267+1</f>
        <v>42868</v>
      </c>
    </row>
    <row r="268" spans="1:8" ht="15" customHeight="1">
      <c r="A268" s="86" t="s">
        <v>83</v>
      </c>
      <c r="B268" s="87">
        <v>1710</v>
      </c>
      <c r="C268" s="26" t="s">
        <v>10</v>
      </c>
      <c r="D268" s="79">
        <f>E267</f>
        <v>42865</v>
      </c>
      <c r="E268" s="28">
        <f>D268+1</f>
        <v>42866</v>
      </c>
      <c r="F268" s="79">
        <f>E268+2</f>
        <v>42868</v>
      </c>
      <c r="G268" s="28"/>
      <c r="H268" s="102"/>
    </row>
    <row r="269" spans="1:8" ht="15" customHeight="1">
      <c r="A269" s="73" t="s">
        <v>81</v>
      </c>
      <c r="B269" s="137">
        <v>245</v>
      </c>
      <c r="C269" s="138" t="s">
        <v>10</v>
      </c>
      <c r="D269" s="79">
        <f>E269-2</f>
        <v>42865</v>
      </c>
      <c r="E269" s="28">
        <f>E268+1</f>
        <v>42867</v>
      </c>
      <c r="F269" s="79">
        <f>E269+2</f>
        <v>42869</v>
      </c>
      <c r="G269" s="28"/>
      <c r="H269" s="102"/>
    </row>
    <row r="270" spans="1:8" ht="15" customHeight="1">
      <c r="A270" s="73" t="s">
        <v>86</v>
      </c>
      <c r="B270" s="80">
        <v>1704</v>
      </c>
      <c r="C270" s="139" t="s">
        <v>56</v>
      </c>
      <c r="D270" s="79"/>
      <c r="E270" s="28">
        <f>D269+3</f>
        <v>42868</v>
      </c>
      <c r="F270" s="79">
        <f>E270+2</f>
        <v>42870</v>
      </c>
      <c r="G270" s="28"/>
      <c r="H270" s="102">
        <f>F270+1</f>
        <v>42871</v>
      </c>
    </row>
    <row r="271" spans="1:8" ht="15" customHeight="1" thickBot="1">
      <c r="A271" s="14" t="s">
        <v>120</v>
      </c>
      <c r="B271" s="64">
        <f>B7</f>
        <v>1720</v>
      </c>
      <c r="C271" s="65" t="s">
        <v>10</v>
      </c>
      <c r="D271" s="93">
        <f>E270</f>
        <v>42868</v>
      </c>
      <c r="E271" s="17">
        <f>D271+1</f>
        <v>42869</v>
      </c>
      <c r="F271" s="93">
        <f>E271+2</f>
        <v>42871</v>
      </c>
      <c r="G271" s="17">
        <f>F271+1</f>
        <v>42872</v>
      </c>
      <c r="H271" s="103">
        <f>F271+1</f>
        <v>42872</v>
      </c>
    </row>
    <row r="272" spans="1:8" ht="15" customHeight="1">
      <c r="A272" s="8" t="str">
        <f>A266</f>
        <v>DONGJIN VENUS</v>
      </c>
      <c r="B272" s="20">
        <f>B58</f>
        <v>1719</v>
      </c>
      <c r="C272" s="51" t="s">
        <v>10</v>
      </c>
      <c r="D272" s="12">
        <f>E272-1</f>
        <v>42870</v>
      </c>
      <c r="E272" s="12">
        <f aca="true" t="shared" si="36" ref="D272:H275">E266+7</f>
        <v>42871</v>
      </c>
      <c r="F272" s="140">
        <f t="shared" si="36"/>
        <v>42874</v>
      </c>
      <c r="G272" s="12"/>
      <c r="H272" s="104">
        <f t="shared" si="36"/>
        <v>42875</v>
      </c>
    </row>
    <row r="273" spans="1:9" ht="15" customHeight="1">
      <c r="A273" s="73" t="str">
        <f>A267</f>
        <v>EASLINE BUSAN</v>
      </c>
      <c r="B273" s="25">
        <f>B271</f>
        <v>1720</v>
      </c>
      <c r="C273" s="26" t="s">
        <v>10</v>
      </c>
      <c r="D273" s="28">
        <f t="shared" si="36"/>
        <v>42873</v>
      </c>
      <c r="E273" s="28">
        <f t="shared" si="36"/>
        <v>42872</v>
      </c>
      <c r="F273" s="141">
        <f t="shared" si="36"/>
        <v>42874</v>
      </c>
      <c r="G273" s="28"/>
      <c r="H273" s="102">
        <f t="shared" si="36"/>
        <v>42875</v>
      </c>
      <c r="I273" s="142"/>
    </row>
    <row r="274" spans="1:8" ht="15" customHeight="1">
      <c r="A274" s="86" t="s">
        <v>80</v>
      </c>
      <c r="B274" s="87">
        <v>1710</v>
      </c>
      <c r="C274" s="26" t="s">
        <v>10</v>
      </c>
      <c r="D274" s="28">
        <f t="shared" si="36"/>
        <v>42872</v>
      </c>
      <c r="E274" s="28">
        <f t="shared" si="36"/>
        <v>42873</v>
      </c>
      <c r="F274" s="141">
        <f t="shared" si="36"/>
        <v>42875</v>
      </c>
      <c r="G274" s="28"/>
      <c r="H274" s="102"/>
    </row>
    <row r="275" spans="1:8" ht="15" customHeight="1">
      <c r="A275" s="73" t="str">
        <f>A269</f>
        <v>SINOTRANS HONGKONG</v>
      </c>
      <c r="B275" s="25">
        <f>B269+2</f>
        <v>247</v>
      </c>
      <c r="C275" s="26" t="s">
        <v>10</v>
      </c>
      <c r="D275" s="28">
        <f t="shared" si="36"/>
        <v>42872</v>
      </c>
      <c r="E275" s="28">
        <f t="shared" si="36"/>
        <v>42874</v>
      </c>
      <c r="F275" s="141">
        <f t="shared" si="36"/>
        <v>42876</v>
      </c>
      <c r="G275" s="28"/>
      <c r="H275" s="102"/>
    </row>
    <row r="276" spans="1:8" ht="15" customHeight="1">
      <c r="A276" s="197" t="s">
        <v>130</v>
      </c>
      <c r="B276" s="80">
        <v>1705</v>
      </c>
      <c r="C276" s="139" t="s">
        <v>56</v>
      </c>
      <c r="D276" s="28"/>
      <c r="E276" s="28">
        <f>E270+7</f>
        <v>42875</v>
      </c>
      <c r="F276" s="28">
        <f>F270+7</f>
        <v>42877</v>
      </c>
      <c r="G276" s="28"/>
      <c r="H276" s="102">
        <f>F276+1</f>
        <v>42878</v>
      </c>
    </row>
    <row r="277" spans="1:8" ht="15" customHeight="1" thickBot="1">
      <c r="A277" s="14" t="str">
        <f>A271</f>
        <v>EASLINE SHANGHAI</v>
      </c>
      <c r="B277" s="64">
        <f>B9</f>
        <v>1721</v>
      </c>
      <c r="C277" s="65" t="s">
        <v>10</v>
      </c>
      <c r="D277" s="17">
        <f aca="true" t="shared" si="37" ref="D277:F292">D271+7</f>
        <v>42875</v>
      </c>
      <c r="E277" s="17">
        <f t="shared" si="37"/>
        <v>42876</v>
      </c>
      <c r="F277" s="143">
        <f>E277+2</f>
        <v>42878</v>
      </c>
      <c r="G277" s="17">
        <f>G271+7</f>
        <v>42879</v>
      </c>
      <c r="H277" s="103">
        <f>F277+1</f>
        <v>42879</v>
      </c>
    </row>
    <row r="278" spans="1:8" ht="15" customHeight="1">
      <c r="A278" s="8" t="str">
        <f>A266</f>
        <v>DONGJIN VENUS</v>
      </c>
      <c r="B278" s="20">
        <f>B60</f>
        <v>1720</v>
      </c>
      <c r="C278" s="51" t="s">
        <v>10</v>
      </c>
      <c r="D278" s="22">
        <f t="shared" si="37"/>
        <v>42877</v>
      </c>
      <c r="E278" s="22">
        <f t="shared" si="37"/>
        <v>42878</v>
      </c>
      <c r="F278" s="22">
        <f>F272+7</f>
        <v>42881</v>
      </c>
      <c r="G278" s="12"/>
      <c r="H278" s="104">
        <f>H272+7</f>
        <v>42882</v>
      </c>
    </row>
    <row r="279" spans="1:8" ht="15" customHeight="1">
      <c r="A279" s="24" t="str">
        <f>A273</f>
        <v>EASLINE BUSAN</v>
      </c>
      <c r="B279" s="25">
        <f>B277</f>
        <v>1721</v>
      </c>
      <c r="C279" s="26" t="s">
        <v>10</v>
      </c>
      <c r="D279" s="27">
        <f t="shared" si="37"/>
        <v>42880</v>
      </c>
      <c r="E279" s="27">
        <f t="shared" si="37"/>
        <v>42879</v>
      </c>
      <c r="F279" s="27">
        <f>F273+7</f>
        <v>42881</v>
      </c>
      <c r="G279" s="28"/>
      <c r="H279" s="102">
        <f>H273+7</f>
        <v>42882</v>
      </c>
    </row>
    <row r="280" spans="1:8" ht="15" customHeight="1">
      <c r="A280" s="73" t="str">
        <f>A268</f>
        <v>PANCON SUNSHINE</v>
      </c>
      <c r="B280" s="25">
        <f>B268+1</f>
        <v>1711</v>
      </c>
      <c r="C280" s="26" t="s">
        <v>10</v>
      </c>
      <c r="D280" s="27">
        <f t="shared" si="37"/>
        <v>42879</v>
      </c>
      <c r="E280" s="27">
        <f t="shared" si="37"/>
        <v>42880</v>
      </c>
      <c r="F280" s="27">
        <f t="shared" si="37"/>
        <v>42882</v>
      </c>
      <c r="G280" s="28"/>
      <c r="H280" s="102"/>
    </row>
    <row r="281" spans="1:8" ht="15" customHeight="1">
      <c r="A281" s="73" t="str">
        <f>A269</f>
        <v>SINOTRANS HONGKONG</v>
      </c>
      <c r="B281" s="25">
        <f>B275+2</f>
        <v>249</v>
      </c>
      <c r="C281" s="26" t="s">
        <v>10</v>
      </c>
      <c r="D281" s="27">
        <f>D275+7</f>
        <v>42879</v>
      </c>
      <c r="E281" s="27">
        <f t="shared" si="37"/>
        <v>42881</v>
      </c>
      <c r="F281" s="27">
        <f t="shared" si="37"/>
        <v>42883</v>
      </c>
      <c r="G281" s="28"/>
      <c r="H281" s="102"/>
    </row>
    <row r="282" spans="1:8" ht="15" customHeight="1">
      <c r="A282" s="197" t="s">
        <v>84</v>
      </c>
      <c r="B282" s="80">
        <v>1705</v>
      </c>
      <c r="C282" s="139" t="s">
        <v>56</v>
      </c>
      <c r="D282" s="27"/>
      <c r="E282" s="27">
        <f t="shared" si="37"/>
        <v>42882</v>
      </c>
      <c r="F282" s="27">
        <f t="shared" si="37"/>
        <v>42884</v>
      </c>
      <c r="G282" s="28"/>
      <c r="H282" s="102">
        <f>F282+1</f>
        <v>42885</v>
      </c>
    </row>
    <row r="283" spans="1:8" ht="15" customHeight="1" thickBot="1">
      <c r="A283" s="92" t="str">
        <f>A277</f>
        <v>EASLINE SHANGHAI</v>
      </c>
      <c r="B283" s="64">
        <f>B11</f>
        <v>1722</v>
      </c>
      <c r="C283" s="65" t="s">
        <v>10</v>
      </c>
      <c r="D283" s="23">
        <f>D277+7</f>
        <v>42882</v>
      </c>
      <c r="E283" s="23">
        <f t="shared" si="37"/>
        <v>42883</v>
      </c>
      <c r="F283" s="23">
        <f t="shared" si="37"/>
        <v>42885</v>
      </c>
      <c r="G283" s="17">
        <f>G277+7</f>
        <v>42886</v>
      </c>
      <c r="H283" s="103">
        <f>F283+1</f>
        <v>42886</v>
      </c>
    </row>
    <row r="284" spans="1:8" ht="15" customHeight="1">
      <c r="A284" s="89" t="str">
        <f>A272</f>
        <v>DONGJIN VENUS</v>
      </c>
      <c r="B284" s="20">
        <f>B62</f>
        <v>1721</v>
      </c>
      <c r="C284" s="51" t="s">
        <v>10</v>
      </c>
      <c r="D284" s="22">
        <f>D278+7</f>
        <v>42884</v>
      </c>
      <c r="E284" s="22">
        <f t="shared" si="37"/>
        <v>42885</v>
      </c>
      <c r="F284" s="22">
        <f t="shared" si="37"/>
        <v>42888</v>
      </c>
      <c r="G284" s="12"/>
      <c r="H284" s="104">
        <f>H278+7</f>
        <v>42889</v>
      </c>
    </row>
    <row r="285" spans="1:8" ht="15" customHeight="1">
      <c r="A285" s="73" t="str">
        <f>A273</f>
        <v>EASLINE BUSAN</v>
      </c>
      <c r="B285" s="25">
        <f>B283</f>
        <v>1722</v>
      </c>
      <c r="C285" s="26" t="s">
        <v>10</v>
      </c>
      <c r="D285" s="27">
        <f>D279+7</f>
        <v>42887</v>
      </c>
      <c r="E285" s="27">
        <f t="shared" si="37"/>
        <v>42886</v>
      </c>
      <c r="F285" s="27">
        <f t="shared" si="37"/>
        <v>42888</v>
      </c>
      <c r="G285" s="28"/>
      <c r="H285" s="102">
        <f>H279+7</f>
        <v>42889</v>
      </c>
    </row>
    <row r="286" spans="1:8" ht="15" customHeight="1">
      <c r="A286" s="73" t="str">
        <f>A274</f>
        <v>PANCON VICTORY</v>
      </c>
      <c r="B286" s="144">
        <f>B274+1</f>
        <v>1711</v>
      </c>
      <c r="C286" s="26" t="s">
        <v>10</v>
      </c>
      <c r="D286" s="27">
        <f>D280+7</f>
        <v>42886</v>
      </c>
      <c r="E286" s="27">
        <f t="shared" si="37"/>
        <v>42887</v>
      </c>
      <c r="F286" s="27">
        <f t="shared" si="37"/>
        <v>42889</v>
      </c>
      <c r="G286" s="28"/>
      <c r="H286" s="102"/>
    </row>
    <row r="287" spans="1:8" ht="15" customHeight="1">
      <c r="A287" s="73" t="str">
        <f>A275</f>
        <v>SINOTRANS HONGKONG</v>
      </c>
      <c r="B287" s="137">
        <f>B281+2</f>
        <v>251</v>
      </c>
      <c r="C287" s="138" t="s">
        <v>10</v>
      </c>
      <c r="D287" s="27">
        <f>D281+7</f>
        <v>42886</v>
      </c>
      <c r="E287" s="27">
        <f t="shared" si="37"/>
        <v>42888</v>
      </c>
      <c r="F287" s="27">
        <f t="shared" si="37"/>
        <v>42890</v>
      </c>
      <c r="G287" s="28"/>
      <c r="H287" s="102"/>
    </row>
    <row r="288" spans="1:9" ht="15" customHeight="1">
      <c r="A288" s="197" t="s">
        <v>85</v>
      </c>
      <c r="B288" s="80">
        <v>1705</v>
      </c>
      <c r="C288" s="139" t="s">
        <v>56</v>
      </c>
      <c r="D288" s="27"/>
      <c r="E288" s="27">
        <f t="shared" si="37"/>
        <v>42889</v>
      </c>
      <c r="F288" s="27">
        <f t="shared" si="37"/>
        <v>42891</v>
      </c>
      <c r="G288" s="28"/>
      <c r="H288" s="102">
        <f>F288+1</f>
        <v>42892</v>
      </c>
      <c r="I288" s="142"/>
    </row>
    <row r="289" spans="1:8" ht="15" customHeight="1" thickBot="1">
      <c r="A289" s="92" t="str">
        <f>A277</f>
        <v>EASLINE SHANGHAI</v>
      </c>
      <c r="B289" s="64">
        <f>B13</f>
        <v>1723</v>
      </c>
      <c r="C289" s="65" t="s">
        <v>10</v>
      </c>
      <c r="D289" s="23">
        <f>D283+7</f>
        <v>42889</v>
      </c>
      <c r="E289" s="23">
        <f t="shared" si="37"/>
        <v>42890</v>
      </c>
      <c r="F289" s="23">
        <f t="shared" si="37"/>
        <v>42892</v>
      </c>
      <c r="G289" s="17">
        <f>G283+7</f>
        <v>42893</v>
      </c>
      <c r="H289" s="103">
        <f>F289+1</f>
        <v>42893</v>
      </c>
    </row>
    <row r="290" spans="1:8" ht="15" customHeight="1">
      <c r="A290" s="8" t="str">
        <f>A278</f>
        <v>DONGJIN VENUS</v>
      </c>
      <c r="B290" s="20">
        <f>B64</f>
        <v>1722</v>
      </c>
      <c r="C290" s="51" t="s">
        <v>10</v>
      </c>
      <c r="D290" s="22">
        <f>D284+7</f>
        <v>42891</v>
      </c>
      <c r="E290" s="22">
        <f t="shared" si="37"/>
        <v>42892</v>
      </c>
      <c r="F290" s="22">
        <f t="shared" si="37"/>
        <v>42895</v>
      </c>
      <c r="G290" s="12"/>
      <c r="H290" s="104">
        <f>H284+7</f>
        <v>42896</v>
      </c>
    </row>
    <row r="291" spans="1:8" ht="15" customHeight="1">
      <c r="A291" s="24" t="str">
        <f>A285</f>
        <v>EASLINE BUSAN</v>
      </c>
      <c r="B291" s="25">
        <f>B290</f>
        <v>1722</v>
      </c>
      <c r="C291" s="26" t="s">
        <v>10</v>
      </c>
      <c r="D291" s="27">
        <f>D285+7</f>
        <v>42894</v>
      </c>
      <c r="E291" s="27">
        <f t="shared" si="37"/>
        <v>42893</v>
      </c>
      <c r="F291" s="27">
        <f t="shared" si="37"/>
        <v>42895</v>
      </c>
      <c r="G291" s="28"/>
      <c r="H291" s="102">
        <f>H285+7</f>
        <v>42896</v>
      </c>
    </row>
    <row r="292" spans="1:8" ht="15" customHeight="1">
      <c r="A292" s="73" t="str">
        <f>A280</f>
        <v>PANCON SUNSHINE</v>
      </c>
      <c r="B292" s="144">
        <f>B280+1</f>
        <v>1712</v>
      </c>
      <c r="C292" s="26" t="s">
        <v>10</v>
      </c>
      <c r="D292" s="27">
        <f>D286+7</f>
        <v>42893</v>
      </c>
      <c r="E292" s="27">
        <f t="shared" si="37"/>
        <v>42894</v>
      </c>
      <c r="F292" s="27">
        <f t="shared" si="37"/>
        <v>42896</v>
      </c>
      <c r="G292" s="28"/>
      <c r="H292" s="102"/>
    </row>
    <row r="293" spans="1:8" ht="15" customHeight="1">
      <c r="A293" s="73" t="str">
        <f>A281</f>
        <v>SINOTRANS HONGKONG</v>
      </c>
      <c r="B293" s="137">
        <f>B287+2</f>
        <v>253</v>
      </c>
      <c r="C293" s="138" t="s">
        <v>10</v>
      </c>
      <c r="D293" s="27">
        <f>D287+7</f>
        <v>42893</v>
      </c>
      <c r="E293" s="27">
        <f aca="true" t="shared" si="38" ref="E293:H300">E287+7</f>
        <v>42895</v>
      </c>
      <c r="F293" s="27">
        <f t="shared" si="38"/>
        <v>42897</v>
      </c>
      <c r="G293" s="28"/>
      <c r="H293" s="102"/>
    </row>
    <row r="294" spans="1:8" ht="15" customHeight="1">
      <c r="A294" s="197" t="str">
        <f>A270</f>
        <v>KMTC TIANJIN</v>
      </c>
      <c r="B294" s="80">
        <v>1705</v>
      </c>
      <c r="C294" s="139" t="s">
        <v>56</v>
      </c>
      <c r="D294" s="27"/>
      <c r="E294" s="27">
        <f t="shared" si="38"/>
        <v>42896</v>
      </c>
      <c r="F294" s="27">
        <f t="shared" si="38"/>
        <v>42898</v>
      </c>
      <c r="G294" s="28"/>
      <c r="H294" s="102">
        <f>F294+1</f>
        <v>42899</v>
      </c>
    </row>
    <row r="295" spans="1:8" ht="15" customHeight="1" thickBot="1">
      <c r="A295" s="182" t="s">
        <v>120</v>
      </c>
      <c r="B295" s="64">
        <f>B15</f>
        <v>1724</v>
      </c>
      <c r="C295" s="65" t="s">
        <v>10</v>
      </c>
      <c r="D295" s="23">
        <f>D289+7</f>
        <v>42896</v>
      </c>
      <c r="E295" s="23">
        <f t="shared" si="38"/>
        <v>42897</v>
      </c>
      <c r="F295" s="23">
        <f t="shared" si="38"/>
        <v>42899</v>
      </c>
      <c r="G295" s="17">
        <f>G289+7</f>
        <v>42900</v>
      </c>
      <c r="H295" s="103">
        <f>F295+1</f>
        <v>42900</v>
      </c>
    </row>
    <row r="296" spans="1:8" ht="15" customHeight="1">
      <c r="A296" s="8" t="str">
        <f>A290</f>
        <v>DONGJIN VENUS</v>
      </c>
      <c r="B296" s="20">
        <f>B66</f>
        <v>1723</v>
      </c>
      <c r="C296" s="51" t="s">
        <v>10</v>
      </c>
      <c r="D296" s="12">
        <f>D290+7</f>
        <v>42898</v>
      </c>
      <c r="E296" s="12">
        <f t="shared" si="38"/>
        <v>42899</v>
      </c>
      <c r="F296" s="140">
        <f t="shared" si="38"/>
        <v>42902</v>
      </c>
      <c r="G296" s="12"/>
      <c r="H296" s="104">
        <f t="shared" si="38"/>
        <v>42903</v>
      </c>
    </row>
    <row r="297" spans="1:8" ht="15" customHeight="1">
      <c r="A297" s="73" t="str">
        <f>A291</f>
        <v>EASLINE BUSAN</v>
      </c>
      <c r="B297" s="25">
        <f>B296</f>
        <v>1723</v>
      </c>
      <c r="C297" s="26" t="s">
        <v>10</v>
      </c>
      <c r="D297" s="28">
        <f>D291+7</f>
        <v>42901</v>
      </c>
      <c r="E297" s="28">
        <f t="shared" si="38"/>
        <v>42900</v>
      </c>
      <c r="F297" s="141">
        <f t="shared" si="38"/>
        <v>42902</v>
      </c>
      <c r="G297" s="28"/>
      <c r="H297" s="102">
        <f t="shared" si="38"/>
        <v>42903</v>
      </c>
    </row>
    <row r="298" spans="1:8" ht="15" customHeight="1">
      <c r="A298" s="73" t="str">
        <f>A286</f>
        <v>PANCON VICTORY</v>
      </c>
      <c r="B298" s="144">
        <f>B286+1</f>
        <v>1712</v>
      </c>
      <c r="C298" s="26" t="s">
        <v>10</v>
      </c>
      <c r="D298" s="28">
        <f>D292+7</f>
        <v>42900</v>
      </c>
      <c r="E298" s="28">
        <f t="shared" si="38"/>
        <v>42901</v>
      </c>
      <c r="F298" s="141">
        <f t="shared" si="38"/>
        <v>42903</v>
      </c>
      <c r="G298" s="28"/>
      <c r="H298" s="102"/>
    </row>
    <row r="299" spans="1:8" ht="15" customHeight="1">
      <c r="A299" s="73" t="str">
        <f>A293</f>
        <v>SINOTRANS HONGKONG</v>
      </c>
      <c r="B299" s="137">
        <f>B293+2</f>
        <v>255</v>
      </c>
      <c r="C299" s="138" t="s">
        <v>10</v>
      </c>
      <c r="D299" s="28">
        <f>D293+7</f>
        <v>42900</v>
      </c>
      <c r="E299" s="28">
        <f t="shared" si="38"/>
        <v>42902</v>
      </c>
      <c r="F299" s="141">
        <f t="shared" si="38"/>
        <v>42904</v>
      </c>
      <c r="G299" s="28"/>
      <c r="H299" s="102"/>
    </row>
    <row r="300" spans="1:8" ht="15" customHeight="1">
      <c r="A300" s="73" t="str">
        <f>A276</f>
        <v>KMTC HOCHIMINH</v>
      </c>
      <c r="B300" s="80">
        <v>1706</v>
      </c>
      <c r="C300" s="139" t="s">
        <v>56</v>
      </c>
      <c r="D300" s="28"/>
      <c r="E300" s="28">
        <f t="shared" si="38"/>
        <v>42903</v>
      </c>
      <c r="F300" s="28">
        <f t="shared" si="38"/>
        <v>42905</v>
      </c>
      <c r="G300" s="28"/>
      <c r="H300" s="102">
        <f>F300+1</f>
        <v>42906</v>
      </c>
    </row>
    <row r="301" spans="1:8" ht="15" customHeight="1" thickBot="1">
      <c r="A301" s="14" t="str">
        <f>A295</f>
        <v>EASLINE SHANGHAI</v>
      </c>
      <c r="B301" s="64">
        <f>B17</f>
        <v>1725</v>
      </c>
      <c r="C301" s="65" t="s">
        <v>10</v>
      </c>
      <c r="D301" s="17">
        <f aca="true" t="shared" si="39" ref="D301:F316">D295+7</f>
        <v>42903</v>
      </c>
      <c r="E301" s="17">
        <f t="shared" si="39"/>
        <v>42904</v>
      </c>
      <c r="F301" s="143">
        <f>E301+2</f>
        <v>42906</v>
      </c>
      <c r="G301" s="17">
        <f>G295+7</f>
        <v>42907</v>
      </c>
      <c r="H301" s="103">
        <f>F301+1</f>
        <v>42907</v>
      </c>
    </row>
    <row r="302" spans="1:8" ht="15" customHeight="1">
      <c r="A302" s="8" t="str">
        <f>A290</f>
        <v>DONGJIN VENUS</v>
      </c>
      <c r="B302" s="20">
        <f>B68</f>
        <v>1724</v>
      </c>
      <c r="C302" s="51" t="s">
        <v>10</v>
      </c>
      <c r="D302" s="22">
        <f t="shared" si="39"/>
        <v>42905</v>
      </c>
      <c r="E302" s="22">
        <f t="shared" si="39"/>
        <v>42906</v>
      </c>
      <c r="F302" s="22">
        <f>F296+7</f>
        <v>42909</v>
      </c>
      <c r="G302" s="12"/>
      <c r="H302" s="104">
        <f>H296+7</f>
        <v>42910</v>
      </c>
    </row>
    <row r="303" spans="1:8" ht="15" customHeight="1">
      <c r="A303" s="24" t="str">
        <f>A297</f>
        <v>EASLINE BUSAN</v>
      </c>
      <c r="B303" s="25">
        <f>B302</f>
        <v>1724</v>
      </c>
      <c r="C303" s="26" t="s">
        <v>10</v>
      </c>
      <c r="D303" s="27">
        <f t="shared" si="39"/>
        <v>42908</v>
      </c>
      <c r="E303" s="27">
        <f t="shared" si="39"/>
        <v>42907</v>
      </c>
      <c r="F303" s="27">
        <f>F297+7</f>
        <v>42909</v>
      </c>
      <c r="G303" s="28"/>
      <c r="H303" s="102">
        <f>H297+7</f>
        <v>42910</v>
      </c>
    </row>
    <row r="304" spans="1:8" ht="15" customHeight="1">
      <c r="A304" s="73" t="str">
        <f>A292</f>
        <v>PANCON SUNSHINE</v>
      </c>
      <c r="B304" s="144">
        <f>B292+1</f>
        <v>1713</v>
      </c>
      <c r="C304" s="145" t="s">
        <v>10</v>
      </c>
      <c r="D304" s="27">
        <f t="shared" si="39"/>
        <v>42907</v>
      </c>
      <c r="E304" s="27">
        <f t="shared" si="39"/>
        <v>42908</v>
      </c>
      <c r="F304" s="27">
        <f t="shared" si="39"/>
        <v>42910</v>
      </c>
      <c r="G304" s="28"/>
      <c r="H304" s="102"/>
    </row>
    <row r="305" spans="1:8" ht="15" customHeight="1">
      <c r="A305" s="73" t="str">
        <f>A293</f>
        <v>SINOTRANS HONGKONG</v>
      </c>
      <c r="B305" s="137">
        <f>B299+2</f>
        <v>257</v>
      </c>
      <c r="C305" s="146" t="s">
        <v>10</v>
      </c>
      <c r="D305" s="27">
        <f>D299+7</f>
        <v>42907</v>
      </c>
      <c r="E305" s="27">
        <f t="shared" si="39"/>
        <v>42909</v>
      </c>
      <c r="F305" s="27">
        <f t="shared" si="39"/>
        <v>42911</v>
      </c>
      <c r="G305" s="28"/>
      <c r="H305" s="102"/>
    </row>
    <row r="306" spans="1:8" ht="15" customHeight="1">
      <c r="A306" s="73" t="s">
        <v>84</v>
      </c>
      <c r="B306" s="80">
        <v>1706</v>
      </c>
      <c r="C306" s="81" t="s">
        <v>56</v>
      </c>
      <c r="D306" s="27"/>
      <c r="E306" s="27">
        <f t="shared" si="39"/>
        <v>42910</v>
      </c>
      <c r="F306" s="27">
        <f t="shared" si="39"/>
        <v>42912</v>
      </c>
      <c r="G306" s="28"/>
      <c r="H306" s="102">
        <f>F306+1</f>
        <v>42913</v>
      </c>
    </row>
    <row r="307" spans="1:8" ht="15" customHeight="1" thickBot="1">
      <c r="A307" s="92" t="str">
        <f>A301</f>
        <v>EASLINE SHANGHAI</v>
      </c>
      <c r="B307" s="64">
        <f>B19</f>
        <v>1726</v>
      </c>
      <c r="C307" s="65" t="s">
        <v>10</v>
      </c>
      <c r="D307" s="23">
        <f>D301+7</f>
        <v>42910</v>
      </c>
      <c r="E307" s="23">
        <f t="shared" si="39"/>
        <v>42911</v>
      </c>
      <c r="F307" s="23">
        <f t="shared" si="39"/>
        <v>42913</v>
      </c>
      <c r="G307" s="17">
        <f>G301+7</f>
        <v>42914</v>
      </c>
      <c r="H307" s="103">
        <f>F307+1</f>
        <v>42914</v>
      </c>
    </row>
    <row r="308" spans="1:8" ht="15" customHeight="1">
      <c r="A308" s="89" t="str">
        <f>A296</f>
        <v>DONGJIN VENUS</v>
      </c>
      <c r="B308" s="20">
        <f>B70</f>
        <v>1725</v>
      </c>
      <c r="C308" s="51" t="s">
        <v>10</v>
      </c>
      <c r="D308" s="22">
        <f>D302+7</f>
        <v>42912</v>
      </c>
      <c r="E308" s="22">
        <f t="shared" si="39"/>
        <v>42913</v>
      </c>
      <c r="F308" s="22">
        <f t="shared" si="39"/>
        <v>42916</v>
      </c>
      <c r="G308" s="12"/>
      <c r="H308" s="104">
        <f>H302+7</f>
        <v>42917</v>
      </c>
    </row>
    <row r="309" spans="1:8" ht="15" customHeight="1">
      <c r="A309" s="73" t="str">
        <f>A291</f>
        <v>EASLINE BUSAN</v>
      </c>
      <c r="B309" s="25">
        <f>B308</f>
        <v>1725</v>
      </c>
      <c r="C309" s="26" t="s">
        <v>10</v>
      </c>
      <c r="D309" s="27">
        <f>D303+7</f>
        <v>42915</v>
      </c>
      <c r="E309" s="27">
        <f t="shared" si="39"/>
        <v>42914</v>
      </c>
      <c r="F309" s="27">
        <f t="shared" si="39"/>
        <v>42916</v>
      </c>
      <c r="G309" s="28"/>
      <c r="H309" s="102">
        <f>H303+7</f>
        <v>42917</v>
      </c>
    </row>
    <row r="310" spans="1:8" ht="15" customHeight="1">
      <c r="A310" s="73" t="str">
        <f>A298</f>
        <v>PANCON VICTORY</v>
      </c>
      <c r="B310" s="144">
        <f>B298+1</f>
        <v>1713</v>
      </c>
      <c r="C310" s="145" t="s">
        <v>10</v>
      </c>
      <c r="D310" s="27">
        <f>D304+7</f>
        <v>42914</v>
      </c>
      <c r="E310" s="27">
        <f t="shared" si="39"/>
        <v>42915</v>
      </c>
      <c r="F310" s="27">
        <f t="shared" si="39"/>
        <v>42917</v>
      </c>
      <c r="G310" s="28"/>
      <c r="H310" s="102"/>
    </row>
    <row r="311" spans="1:8" ht="15" customHeight="1">
      <c r="A311" s="73" t="str">
        <f>A299</f>
        <v>SINOTRANS HONGKONG</v>
      </c>
      <c r="B311" s="137">
        <f>B305+2</f>
        <v>259</v>
      </c>
      <c r="C311" s="146" t="s">
        <v>10</v>
      </c>
      <c r="D311" s="27">
        <f>D305+7</f>
        <v>42914</v>
      </c>
      <c r="E311" s="27">
        <f t="shared" si="39"/>
        <v>42916</v>
      </c>
      <c r="F311" s="27">
        <f t="shared" si="39"/>
        <v>42918</v>
      </c>
      <c r="G311" s="28"/>
      <c r="H311" s="102"/>
    </row>
    <row r="312" spans="1:9" ht="15" customHeight="1">
      <c r="A312" s="73" t="s">
        <v>85</v>
      </c>
      <c r="B312" s="80">
        <v>1706</v>
      </c>
      <c r="C312" s="81" t="s">
        <v>56</v>
      </c>
      <c r="D312" s="27"/>
      <c r="E312" s="27">
        <f t="shared" si="39"/>
        <v>42917</v>
      </c>
      <c r="F312" s="27">
        <f t="shared" si="39"/>
        <v>42919</v>
      </c>
      <c r="G312" s="28"/>
      <c r="H312" s="102">
        <f>F312+1</f>
        <v>42920</v>
      </c>
      <c r="I312" s="142"/>
    </row>
    <row r="313" spans="1:8" ht="15" customHeight="1" thickBot="1">
      <c r="A313" s="92" t="str">
        <f>A301</f>
        <v>EASLINE SHANGHAI</v>
      </c>
      <c r="B313" s="64">
        <f>B21</f>
        <v>1727</v>
      </c>
      <c r="C313" s="65" t="s">
        <v>10</v>
      </c>
      <c r="D313" s="23">
        <f>D307+7</f>
        <v>42917</v>
      </c>
      <c r="E313" s="23">
        <f t="shared" si="39"/>
        <v>42918</v>
      </c>
      <c r="F313" s="23">
        <f t="shared" si="39"/>
        <v>42920</v>
      </c>
      <c r="G313" s="17">
        <f>G307+7</f>
        <v>42921</v>
      </c>
      <c r="H313" s="103">
        <f>F313+1</f>
        <v>42921</v>
      </c>
    </row>
    <row r="314" spans="1:8" ht="15" customHeight="1">
      <c r="A314" s="8" t="str">
        <f>A302</f>
        <v>DONGJIN VENUS</v>
      </c>
      <c r="B314" s="20">
        <f>B72</f>
        <v>1726</v>
      </c>
      <c r="C314" s="51" t="s">
        <v>10</v>
      </c>
      <c r="D314" s="22">
        <f>D308+7</f>
        <v>42919</v>
      </c>
      <c r="E314" s="22">
        <f t="shared" si="39"/>
        <v>42920</v>
      </c>
      <c r="F314" s="22">
        <f t="shared" si="39"/>
        <v>42923</v>
      </c>
      <c r="G314" s="12"/>
      <c r="H314" s="104">
        <f>H308+7</f>
        <v>42924</v>
      </c>
    </row>
    <row r="315" spans="1:8" ht="15" customHeight="1">
      <c r="A315" s="24" t="str">
        <f>A309</f>
        <v>EASLINE BUSAN</v>
      </c>
      <c r="B315" s="25">
        <f>B314</f>
        <v>1726</v>
      </c>
      <c r="C315" s="26" t="s">
        <v>10</v>
      </c>
      <c r="D315" s="27">
        <f>D309+7</f>
        <v>42922</v>
      </c>
      <c r="E315" s="27">
        <f t="shared" si="39"/>
        <v>42921</v>
      </c>
      <c r="F315" s="27">
        <f t="shared" si="39"/>
        <v>42923</v>
      </c>
      <c r="G315" s="28"/>
      <c r="H315" s="102">
        <f>H309+7</f>
        <v>42924</v>
      </c>
    </row>
    <row r="316" spans="1:8" ht="15" customHeight="1">
      <c r="A316" s="73" t="str">
        <f>A304</f>
        <v>PANCON SUNSHINE</v>
      </c>
      <c r="B316" s="144">
        <f>B304+1</f>
        <v>1714</v>
      </c>
      <c r="C316" s="145" t="s">
        <v>10</v>
      </c>
      <c r="D316" s="27">
        <f>D310+7</f>
        <v>42921</v>
      </c>
      <c r="E316" s="27">
        <f t="shared" si="39"/>
        <v>42922</v>
      </c>
      <c r="F316" s="27">
        <f t="shared" si="39"/>
        <v>42924</v>
      </c>
      <c r="G316" s="28"/>
      <c r="H316" s="102"/>
    </row>
    <row r="317" spans="1:8" ht="15" customHeight="1">
      <c r="A317" s="73" t="str">
        <f>A305</f>
        <v>SINOTRANS HONGKONG</v>
      </c>
      <c r="B317" s="137">
        <f>B311+2</f>
        <v>261</v>
      </c>
      <c r="C317" s="146" t="s">
        <v>10</v>
      </c>
      <c r="D317" s="27">
        <f>D311+7</f>
        <v>42921</v>
      </c>
      <c r="E317" s="27">
        <f aca="true" t="shared" si="40" ref="E317:F319">E311+7</f>
        <v>42923</v>
      </c>
      <c r="F317" s="27">
        <f t="shared" si="40"/>
        <v>42925</v>
      </c>
      <c r="G317" s="28"/>
      <c r="H317" s="102"/>
    </row>
    <row r="318" spans="1:8" ht="15" customHeight="1">
      <c r="A318" s="73" t="str">
        <f>A294</f>
        <v>KMTC TIANJIN</v>
      </c>
      <c r="B318" s="80">
        <v>1706</v>
      </c>
      <c r="C318" s="81" t="s">
        <v>56</v>
      </c>
      <c r="D318" s="27"/>
      <c r="E318" s="27">
        <f t="shared" si="40"/>
        <v>42924</v>
      </c>
      <c r="F318" s="27">
        <f t="shared" si="40"/>
        <v>42926</v>
      </c>
      <c r="G318" s="28"/>
      <c r="H318" s="102">
        <f>F318+1</f>
        <v>42927</v>
      </c>
    </row>
    <row r="319" spans="1:8" ht="15" customHeight="1" thickBot="1">
      <c r="A319" s="92" t="str">
        <f>A313</f>
        <v>EASLINE SHANGHAI</v>
      </c>
      <c r="B319" s="64">
        <f>B22</f>
        <v>1728</v>
      </c>
      <c r="C319" s="65" t="s">
        <v>10</v>
      </c>
      <c r="D319" s="23">
        <f>D313+7</f>
        <v>42924</v>
      </c>
      <c r="E319" s="23">
        <f t="shared" si="40"/>
        <v>42925</v>
      </c>
      <c r="F319" s="23">
        <f t="shared" si="40"/>
        <v>42927</v>
      </c>
      <c r="G319" s="17">
        <f>G313+7</f>
        <v>42928</v>
      </c>
      <c r="H319" s="103">
        <f>F319+1</f>
        <v>42928</v>
      </c>
    </row>
    <row r="320" spans="1:7" s="2" customFormat="1" ht="18.75" customHeight="1" thickBot="1">
      <c r="A320" s="314" t="s">
        <v>87</v>
      </c>
      <c r="B320" s="315"/>
      <c r="C320" s="315"/>
      <c r="D320" s="315"/>
      <c r="E320" s="315"/>
      <c r="F320" s="315"/>
      <c r="G320" s="316"/>
    </row>
    <row r="321" spans="1:7" ht="15" customHeight="1" thickBot="1">
      <c r="A321" s="46" t="s">
        <v>30</v>
      </c>
      <c r="B321" s="260" t="s">
        <v>26</v>
      </c>
      <c r="C321" s="261"/>
      <c r="D321" s="4" t="s">
        <v>76</v>
      </c>
      <c r="E321" s="76" t="s">
        <v>77</v>
      </c>
      <c r="F321" s="76" t="s">
        <v>51</v>
      </c>
      <c r="G321" s="32" t="s">
        <v>88</v>
      </c>
    </row>
    <row r="322" spans="1:8" ht="15" customHeight="1">
      <c r="A322" s="33" t="s">
        <v>89</v>
      </c>
      <c r="B322" s="147">
        <v>1720</v>
      </c>
      <c r="C322" s="57" t="s">
        <v>10</v>
      </c>
      <c r="D322" s="52">
        <f>D5+1</f>
        <v>42865</v>
      </c>
      <c r="E322" s="52">
        <f>D322+1</f>
        <v>42866</v>
      </c>
      <c r="F322" s="52">
        <f>D322+3</f>
        <v>42868</v>
      </c>
      <c r="G322" s="148"/>
      <c r="H322" s="1" t="s">
        <v>61</v>
      </c>
    </row>
    <row r="323" spans="1:7" ht="15" customHeight="1">
      <c r="A323" s="43" t="s">
        <v>89</v>
      </c>
      <c r="B323" s="39">
        <f>B322+1</f>
        <v>1721</v>
      </c>
      <c r="C323" s="40" t="s">
        <v>10</v>
      </c>
      <c r="D323" s="41">
        <f aca="true" t="shared" si="41" ref="D323:F330">D322+7</f>
        <v>42872</v>
      </c>
      <c r="E323" s="41">
        <f t="shared" si="41"/>
        <v>42873</v>
      </c>
      <c r="F323" s="41">
        <f t="shared" si="41"/>
        <v>42875</v>
      </c>
      <c r="G323" s="135"/>
    </row>
    <row r="324" spans="1:7" ht="15" customHeight="1">
      <c r="A324" s="43" t="s">
        <v>89</v>
      </c>
      <c r="B324" s="39">
        <f>B323+1</f>
        <v>1722</v>
      </c>
      <c r="C324" s="40" t="s">
        <v>10</v>
      </c>
      <c r="D324" s="41">
        <f t="shared" si="41"/>
        <v>42879</v>
      </c>
      <c r="E324" s="41">
        <f t="shared" si="41"/>
        <v>42880</v>
      </c>
      <c r="F324" s="41">
        <f t="shared" si="41"/>
        <v>42882</v>
      </c>
      <c r="G324" s="135"/>
    </row>
    <row r="325" spans="1:7" ht="15" customHeight="1">
      <c r="A325" s="43" t="s">
        <v>89</v>
      </c>
      <c r="B325" s="39">
        <f aca="true" t="shared" si="42" ref="B325:B330">B324+1</f>
        <v>1723</v>
      </c>
      <c r="C325" s="40" t="s">
        <v>10</v>
      </c>
      <c r="D325" s="41">
        <f t="shared" si="41"/>
        <v>42886</v>
      </c>
      <c r="E325" s="41">
        <f t="shared" si="41"/>
        <v>42887</v>
      </c>
      <c r="F325" s="41">
        <f t="shared" si="41"/>
        <v>42889</v>
      </c>
      <c r="G325" s="135"/>
    </row>
    <row r="326" spans="1:7" ht="15" customHeight="1">
      <c r="A326" s="43" t="s">
        <v>89</v>
      </c>
      <c r="B326" s="39">
        <f t="shared" si="42"/>
        <v>1724</v>
      </c>
      <c r="C326" s="40" t="s">
        <v>10</v>
      </c>
      <c r="D326" s="41">
        <f t="shared" si="41"/>
        <v>42893</v>
      </c>
      <c r="E326" s="41">
        <f t="shared" si="41"/>
        <v>42894</v>
      </c>
      <c r="F326" s="41">
        <f t="shared" si="41"/>
        <v>42896</v>
      </c>
      <c r="G326" s="135"/>
    </row>
    <row r="327" spans="1:7" ht="15" customHeight="1">
      <c r="A327" s="43" t="s">
        <v>89</v>
      </c>
      <c r="B327" s="39">
        <f t="shared" si="42"/>
        <v>1725</v>
      </c>
      <c r="C327" s="40" t="s">
        <v>10</v>
      </c>
      <c r="D327" s="41">
        <f t="shared" si="41"/>
        <v>42900</v>
      </c>
      <c r="E327" s="41">
        <f t="shared" si="41"/>
        <v>42901</v>
      </c>
      <c r="F327" s="41">
        <f t="shared" si="41"/>
        <v>42903</v>
      </c>
      <c r="G327" s="135"/>
    </row>
    <row r="328" spans="1:7" ht="15" customHeight="1">
      <c r="A328" s="43" t="s">
        <v>89</v>
      </c>
      <c r="B328" s="39">
        <f t="shared" si="42"/>
        <v>1726</v>
      </c>
      <c r="C328" s="40" t="s">
        <v>10</v>
      </c>
      <c r="D328" s="41">
        <f t="shared" si="41"/>
        <v>42907</v>
      </c>
      <c r="E328" s="41">
        <f t="shared" si="41"/>
        <v>42908</v>
      </c>
      <c r="F328" s="41">
        <f t="shared" si="41"/>
        <v>42910</v>
      </c>
      <c r="G328" s="135"/>
    </row>
    <row r="329" spans="1:7" ht="15" customHeight="1">
      <c r="A329" s="43" t="s">
        <v>89</v>
      </c>
      <c r="B329" s="39">
        <f t="shared" si="42"/>
        <v>1727</v>
      </c>
      <c r="C329" s="40" t="s">
        <v>10</v>
      </c>
      <c r="D329" s="41">
        <f t="shared" si="41"/>
        <v>42914</v>
      </c>
      <c r="E329" s="41">
        <f t="shared" si="41"/>
        <v>42915</v>
      </c>
      <c r="F329" s="41">
        <f t="shared" si="41"/>
        <v>42917</v>
      </c>
      <c r="G329" s="135"/>
    </row>
    <row r="330" spans="1:7" ht="15" customHeight="1" thickBot="1">
      <c r="A330" s="43" t="s">
        <v>89</v>
      </c>
      <c r="B330" s="39">
        <f t="shared" si="42"/>
        <v>1728</v>
      </c>
      <c r="C330" s="45" t="s">
        <v>10</v>
      </c>
      <c r="D330" s="41">
        <f t="shared" si="41"/>
        <v>42921</v>
      </c>
      <c r="E330" s="41">
        <f t="shared" si="41"/>
        <v>42922</v>
      </c>
      <c r="F330" s="41">
        <f t="shared" si="41"/>
        <v>42924</v>
      </c>
      <c r="G330" s="135"/>
    </row>
    <row r="331" spans="1:7" s="2" customFormat="1" ht="15" customHeight="1" thickBot="1">
      <c r="A331" s="303" t="s">
        <v>90</v>
      </c>
      <c r="B331" s="317"/>
      <c r="C331" s="317"/>
      <c r="D331" s="317"/>
      <c r="E331" s="317"/>
      <c r="F331" s="317"/>
      <c r="G331" s="318"/>
    </row>
    <row r="332" spans="1:7" ht="15" customHeight="1" thickBot="1">
      <c r="A332" s="8" t="s">
        <v>30</v>
      </c>
      <c r="B332" s="260" t="s">
        <v>26</v>
      </c>
      <c r="C332" s="261"/>
      <c r="D332" s="105" t="s">
        <v>76</v>
      </c>
      <c r="E332" s="5" t="s">
        <v>77</v>
      </c>
      <c r="F332" s="105" t="s">
        <v>91</v>
      </c>
      <c r="G332" s="7" t="s">
        <v>88</v>
      </c>
    </row>
    <row r="333" spans="1:7" ht="15" customHeight="1">
      <c r="A333" s="8" t="s">
        <v>92</v>
      </c>
      <c r="B333" s="149">
        <v>73</v>
      </c>
      <c r="C333" s="21" t="s">
        <v>10</v>
      </c>
      <c r="D333" s="90"/>
      <c r="E333" s="12">
        <f>E334</f>
        <v>42869</v>
      </c>
      <c r="F333" s="90">
        <f>E333+3</f>
        <v>42872</v>
      </c>
      <c r="G333" s="7"/>
    </row>
    <row r="334" spans="1:7" ht="15" customHeight="1" thickBot="1">
      <c r="A334" s="14" t="s">
        <v>93</v>
      </c>
      <c r="B334" s="150">
        <v>1545</v>
      </c>
      <c r="C334" s="65" t="s">
        <v>10</v>
      </c>
      <c r="D334" s="93">
        <f>D56+5</f>
        <v>42868</v>
      </c>
      <c r="E334" s="17">
        <f>D334+1</f>
        <v>42869</v>
      </c>
      <c r="F334" s="93">
        <f>D334+3</f>
        <v>42871</v>
      </c>
      <c r="G334" s="151"/>
    </row>
    <row r="335" spans="1:7" ht="15" customHeight="1">
      <c r="A335" s="24" t="str">
        <f aca="true" t="shared" si="43" ref="A335:A350">A333</f>
        <v>FORMOSA CONTAINER NO.4</v>
      </c>
      <c r="B335" s="54">
        <f aca="true" t="shared" si="44" ref="B335:B350">B333+1</f>
        <v>74</v>
      </c>
      <c r="C335" s="21" t="s">
        <v>10</v>
      </c>
      <c r="D335" s="79"/>
      <c r="E335" s="28">
        <f aca="true" t="shared" si="45" ref="E335:F350">E333+7</f>
        <v>42876</v>
      </c>
      <c r="F335" s="28">
        <f>E335+3</f>
        <v>42879</v>
      </c>
      <c r="G335" s="85"/>
    </row>
    <row r="336" spans="1:7" ht="15" customHeight="1" thickBot="1">
      <c r="A336" s="24" t="str">
        <f t="shared" si="43"/>
        <v>ASIAN STAR</v>
      </c>
      <c r="B336" s="64">
        <f t="shared" si="44"/>
        <v>1546</v>
      </c>
      <c r="C336" s="65" t="s">
        <v>10</v>
      </c>
      <c r="D336" s="79">
        <f>D334+7</f>
        <v>42875</v>
      </c>
      <c r="E336" s="28">
        <f t="shared" si="45"/>
        <v>42876</v>
      </c>
      <c r="F336" s="79">
        <f t="shared" si="45"/>
        <v>42878</v>
      </c>
      <c r="G336" s="85"/>
    </row>
    <row r="337" spans="1:7" ht="15" customHeight="1">
      <c r="A337" s="8" t="str">
        <f t="shared" si="43"/>
        <v>FORMOSA CONTAINER NO.4</v>
      </c>
      <c r="B337" s="20">
        <f t="shared" si="44"/>
        <v>75</v>
      </c>
      <c r="C337" s="21" t="s">
        <v>10</v>
      </c>
      <c r="D337" s="90"/>
      <c r="E337" s="12">
        <f t="shared" si="45"/>
        <v>42883</v>
      </c>
      <c r="F337" s="12">
        <f t="shared" si="45"/>
        <v>42886</v>
      </c>
      <c r="G337" s="7"/>
    </row>
    <row r="338" spans="1:7" ht="15" customHeight="1" thickBot="1">
      <c r="A338" s="14" t="str">
        <f t="shared" si="43"/>
        <v>ASIAN STAR</v>
      </c>
      <c r="B338" s="64">
        <f t="shared" si="44"/>
        <v>1547</v>
      </c>
      <c r="C338" s="65" t="s">
        <v>10</v>
      </c>
      <c r="D338" s="93">
        <f>D336+7</f>
        <v>42882</v>
      </c>
      <c r="E338" s="17">
        <f t="shared" si="45"/>
        <v>42883</v>
      </c>
      <c r="F338" s="93">
        <f t="shared" si="45"/>
        <v>42885</v>
      </c>
      <c r="G338" s="151"/>
    </row>
    <row r="339" spans="1:7" ht="15" customHeight="1">
      <c r="A339" s="24" t="str">
        <f t="shared" si="43"/>
        <v>FORMOSA CONTAINER NO.4</v>
      </c>
      <c r="B339" s="54">
        <f t="shared" si="44"/>
        <v>76</v>
      </c>
      <c r="C339" s="21" t="s">
        <v>10</v>
      </c>
      <c r="D339" s="79"/>
      <c r="E339" s="28">
        <f t="shared" si="45"/>
        <v>42890</v>
      </c>
      <c r="F339" s="28">
        <f t="shared" si="45"/>
        <v>42893</v>
      </c>
      <c r="G339" s="85"/>
    </row>
    <row r="340" spans="1:7" ht="15" customHeight="1" thickBot="1">
      <c r="A340" s="14" t="str">
        <f t="shared" si="43"/>
        <v>ASIAN STAR</v>
      </c>
      <c r="B340" s="64">
        <f t="shared" si="44"/>
        <v>1548</v>
      </c>
      <c r="C340" s="65" t="s">
        <v>10</v>
      </c>
      <c r="D340" s="93">
        <f>D338+7</f>
        <v>42889</v>
      </c>
      <c r="E340" s="17">
        <f t="shared" si="45"/>
        <v>42890</v>
      </c>
      <c r="F340" s="93">
        <f t="shared" si="45"/>
        <v>42892</v>
      </c>
      <c r="G340" s="151"/>
    </row>
    <row r="341" spans="1:7" ht="15" customHeight="1">
      <c r="A341" s="24" t="str">
        <f t="shared" si="43"/>
        <v>FORMOSA CONTAINER NO.4</v>
      </c>
      <c r="B341" s="54">
        <f t="shared" si="44"/>
        <v>77</v>
      </c>
      <c r="C341" s="21" t="s">
        <v>10</v>
      </c>
      <c r="D341" s="79"/>
      <c r="E341" s="28">
        <f t="shared" si="45"/>
        <v>42897</v>
      </c>
      <c r="F341" s="28">
        <f t="shared" si="45"/>
        <v>42900</v>
      </c>
      <c r="G341" s="85"/>
    </row>
    <row r="342" spans="1:7" ht="15" customHeight="1" thickBot="1">
      <c r="A342" s="14" t="str">
        <f t="shared" si="43"/>
        <v>ASIAN STAR</v>
      </c>
      <c r="B342" s="64">
        <f t="shared" si="44"/>
        <v>1549</v>
      </c>
      <c r="C342" s="65" t="s">
        <v>10</v>
      </c>
      <c r="D342" s="93">
        <f>D340+7</f>
        <v>42896</v>
      </c>
      <c r="E342" s="17">
        <f t="shared" si="45"/>
        <v>42897</v>
      </c>
      <c r="F342" s="93">
        <f t="shared" si="45"/>
        <v>42899</v>
      </c>
      <c r="G342" s="151"/>
    </row>
    <row r="343" spans="1:7" ht="15" customHeight="1">
      <c r="A343" s="24" t="str">
        <f t="shared" si="43"/>
        <v>FORMOSA CONTAINER NO.4</v>
      </c>
      <c r="B343" s="54">
        <f t="shared" si="44"/>
        <v>78</v>
      </c>
      <c r="C343" s="21" t="s">
        <v>10</v>
      </c>
      <c r="D343" s="79"/>
      <c r="E343" s="28">
        <f t="shared" si="45"/>
        <v>42904</v>
      </c>
      <c r="F343" s="28">
        <f>F341+7</f>
        <v>42907</v>
      </c>
      <c r="G343" s="85"/>
    </row>
    <row r="344" spans="1:7" ht="15" customHeight="1" thickBot="1">
      <c r="A344" s="24" t="str">
        <f t="shared" si="43"/>
        <v>ASIAN STAR</v>
      </c>
      <c r="B344" s="54">
        <f t="shared" si="44"/>
        <v>1550</v>
      </c>
      <c r="C344" s="65" t="s">
        <v>10</v>
      </c>
      <c r="D344" s="79">
        <f>D342+7</f>
        <v>42903</v>
      </c>
      <c r="E344" s="28">
        <f t="shared" si="45"/>
        <v>42904</v>
      </c>
      <c r="F344" s="79">
        <f t="shared" si="45"/>
        <v>42906</v>
      </c>
      <c r="G344" s="85"/>
    </row>
    <row r="345" spans="1:7" ht="15" customHeight="1">
      <c r="A345" s="8" t="str">
        <f t="shared" si="43"/>
        <v>FORMOSA CONTAINER NO.4</v>
      </c>
      <c r="B345" s="20">
        <f t="shared" si="44"/>
        <v>79</v>
      </c>
      <c r="C345" s="21" t="s">
        <v>10</v>
      </c>
      <c r="D345" s="90"/>
      <c r="E345" s="12">
        <f t="shared" si="45"/>
        <v>42911</v>
      </c>
      <c r="F345" s="12">
        <f t="shared" si="45"/>
        <v>42914</v>
      </c>
      <c r="G345" s="7"/>
    </row>
    <row r="346" spans="1:7" ht="15" customHeight="1" thickBot="1">
      <c r="A346" s="14" t="str">
        <f t="shared" si="43"/>
        <v>ASIAN STAR</v>
      </c>
      <c r="B346" s="64">
        <f t="shared" si="44"/>
        <v>1551</v>
      </c>
      <c r="C346" s="65" t="s">
        <v>10</v>
      </c>
      <c r="D346" s="93">
        <f>D344+7</f>
        <v>42910</v>
      </c>
      <c r="E346" s="17">
        <f t="shared" si="45"/>
        <v>42911</v>
      </c>
      <c r="F346" s="93">
        <f t="shared" si="45"/>
        <v>42913</v>
      </c>
      <c r="G346" s="151"/>
    </row>
    <row r="347" spans="1:7" ht="15" customHeight="1">
      <c r="A347" s="24" t="str">
        <f t="shared" si="43"/>
        <v>FORMOSA CONTAINER NO.4</v>
      </c>
      <c r="B347" s="54">
        <f t="shared" si="44"/>
        <v>80</v>
      </c>
      <c r="C347" s="21" t="s">
        <v>10</v>
      </c>
      <c r="D347" s="79"/>
      <c r="E347" s="28">
        <f t="shared" si="45"/>
        <v>42918</v>
      </c>
      <c r="F347" s="28">
        <f t="shared" si="45"/>
        <v>42921</v>
      </c>
      <c r="G347" s="85"/>
    </row>
    <row r="348" spans="1:7" ht="15" customHeight="1" thickBot="1">
      <c r="A348" s="14" t="str">
        <f t="shared" si="43"/>
        <v>ASIAN STAR</v>
      </c>
      <c r="B348" s="64">
        <f t="shared" si="44"/>
        <v>1552</v>
      </c>
      <c r="C348" s="65" t="s">
        <v>10</v>
      </c>
      <c r="D348" s="93">
        <f>D346+7</f>
        <v>42917</v>
      </c>
      <c r="E348" s="17">
        <f t="shared" si="45"/>
        <v>42918</v>
      </c>
      <c r="F348" s="93">
        <f t="shared" si="45"/>
        <v>42920</v>
      </c>
      <c r="G348" s="151"/>
    </row>
    <row r="349" spans="1:7" ht="15" customHeight="1">
      <c r="A349" s="24" t="str">
        <f t="shared" si="43"/>
        <v>FORMOSA CONTAINER NO.4</v>
      </c>
      <c r="B349" s="54">
        <f t="shared" si="44"/>
        <v>81</v>
      </c>
      <c r="C349" s="21" t="s">
        <v>10</v>
      </c>
      <c r="D349" s="79"/>
      <c r="E349" s="28">
        <f t="shared" si="45"/>
        <v>42925</v>
      </c>
      <c r="F349" s="28">
        <f t="shared" si="45"/>
        <v>42928</v>
      </c>
      <c r="G349" s="85"/>
    </row>
    <row r="350" spans="1:7" ht="15" customHeight="1" thickBot="1">
      <c r="A350" s="14" t="str">
        <f t="shared" si="43"/>
        <v>ASIAN STAR</v>
      </c>
      <c r="B350" s="64">
        <f t="shared" si="44"/>
        <v>1553</v>
      </c>
      <c r="C350" s="65" t="s">
        <v>10</v>
      </c>
      <c r="D350" s="93">
        <f>D348+7</f>
        <v>42924</v>
      </c>
      <c r="E350" s="17">
        <f t="shared" si="45"/>
        <v>42925</v>
      </c>
      <c r="F350" s="93">
        <f t="shared" si="45"/>
        <v>42927</v>
      </c>
      <c r="G350" s="151"/>
    </row>
    <row r="351" ht="15" customHeight="1" thickBot="1">
      <c r="A351" s="152" t="s">
        <v>94</v>
      </c>
    </row>
    <row r="352" spans="1:6" ht="15" customHeight="1" thickBot="1">
      <c r="A352" s="286" t="s">
        <v>95</v>
      </c>
      <c r="B352" s="287"/>
      <c r="C352" s="287"/>
      <c r="D352" s="287"/>
      <c r="E352" s="287"/>
      <c r="F352" s="275"/>
    </row>
    <row r="353" spans="1:6" ht="15" customHeight="1" thickBot="1">
      <c r="A353" s="46" t="s">
        <v>30</v>
      </c>
      <c r="B353" s="260" t="s">
        <v>26</v>
      </c>
      <c r="C353" s="261"/>
      <c r="D353" s="76" t="s">
        <v>96</v>
      </c>
      <c r="E353" s="31" t="s">
        <v>97</v>
      </c>
      <c r="F353" s="32" t="s">
        <v>98</v>
      </c>
    </row>
    <row r="354" spans="1:6" ht="15" customHeight="1">
      <c r="A354" s="194" t="s">
        <v>99</v>
      </c>
      <c r="B354" s="156">
        <v>1720</v>
      </c>
      <c r="C354" s="157" t="s">
        <v>10</v>
      </c>
      <c r="D354" s="158">
        <v>42868</v>
      </c>
      <c r="E354" s="52">
        <f aca="true" t="shared" si="46" ref="E354:E363">D354+3</f>
        <v>42871</v>
      </c>
      <c r="F354" s="37">
        <f aca="true" t="shared" si="47" ref="F354:F363">D354+4</f>
        <v>42872</v>
      </c>
    </row>
    <row r="355" spans="1:6" ht="15" customHeight="1">
      <c r="A355" s="195" t="s">
        <v>142</v>
      </c>
      <c r="B355" s="196">
        <f>B354+1</f>
        <v>1721</v>
      </c>
      <c r="C355" s="161" t="s">
        <v>10</v>
      </c>
      <c r="D355" s="183">
        <f aca="true" t="shared" si="48" ref="D355:D363">D354+7</f>
        <v>42875</v>
      </c>
      <c r="E355" s="41">
        <f>D355+3</f>
        <v>42878</v>
      </c>
      <c r="F355" s="42">
        <f t="shared" si="47"/>
        <v>42879</v>
      </c>
    </row>
    <row r="356" spans="1:6" ht="15" customHeight="1">
      <c r="A356" s="159" t="str">
        <f>A354</f>
        <v>RBD DALMATIA</v>
      </c>
      <c r="B356" s="162">
        <f aca="true" t="shared" si="49" ref="B356:B363">B354+2</f>
        <v>1722</v>
      </c>
      <c r="C356" s="161" t="s">
        <v>10</v>
      </c>
      <c r="D356" s="41">
        <f t="shared" si="48"/>
        <v>42882</v>
      </c>
      <c r="E356" s="41">
        <f t="shared" si="46"/>
        <v>42885</v>
      </c>
      <c r="F356" s="42">
        <f t="shared" si="47"/>
        <v>42886</v>
      </c>
    </row>
    <row r="357" spans="1:6" ht="15" customHeight="1">
      <c r="A357" s="159" t="str">
        <f>A355</f>
        <v>MAX PARTNER</v>
      </c>
      <c r="B357" s="162">
        <f t="shared" si="49"/>
        <v>1723</v>
      </c>
      <c r="C357" s="161" t="s">
        <v>10</v>
      </c>
      <c r="D357" s="41">
        <f t="shared" si="48"/>
        <v>42889</v>
      </c>
      <c r="E357" s="41">
        <f t="shared" si="46"/>
        <v>42892</v>
      </c>
      <c r="F357" s="42">
        <f t="shared" si="47"/>
        <v>42893</v>
      </c>
    </row>
    <row r="358" spans="1:6" ht="15" customHeight="1">
      <c r="A358" s="159" t="str">
        <f>A356</f>
        <v>RBD DALMATIA</v>
      </c>
      <c r="B358" s="162">
        <f t="shared" si="49"/>
        <v>1724</v>
      </c>
      <c r="C358" s="161" t="s">
        <v>10</v>
      </c>
      <c r="D358" s="41">
        <f t="shared" si="48"/>
        <v>42896</v>
      </c>
      <c r="E358" s="41">
        <f t="shared" si="46"/>
        <v>42899</v>
      </c>
      <c r="F358" s="42">
        <f t="shared" si="47"/>
        <v>42900</v>
      </c>
    </row>
    <row r="359" spans="1:6" ht="15" customHeight="1">
      <c r="A359" s="159" t="str">
        <f>A355</f>
        <v>MAX PARTNER</v>
      </c>
      <c r="B359" s="163">
        <f t="shared" si="49"/>
        <v>1725</v>
      </c>
      <c r="C359" s="161" t="s">
        <v>10</v>
      </c>
      <c r="D359" s="41">
        <f t="shared" si="48"/>
        <v>42903</v>
      </c>
      <c r="E359" s="41">
        <f t="shared" si="46"/>
        <v>42906</v>
      </c>
      <c r="F359" s="42">
        <f t="shared" si="47"/>
        <v>42907</v>
      </c>
    </row>
    <row r="360" spans="1:6" ht="15" customHeight="1">
      <c r="A360" s="159" t="str">
        <f>A358</f>
        <v>RBD DALMATIA</v>
      </c>
      <c r="B360" s="163">
        <f t="shared" si="49"/>
        <v>1726</v>
      </c>
      <c r="C360" s="161" t="s">
        <v>10</v>
      </c>
      <c r="D360" s="41">
        <f t="shared" si="48"/>
        <v>42910</v>
      </c>
      <c r="E360" s="41">
        <f t="shared" si="46"/>
        <v>42913</v>
      </c>
      <c r="F360" s="42">
        <f t="shared" si="47"/>
        <v>42914</v>
      </c>
    </row>
    <row r="361" spans="1:6" ht="15" customHeight="1">
      <c r="A361" s="159" t="str">
        <f>A359</f>
        <v>MAX PARTNER</v>
      </c>
      <c r="B361" s="163">
        <f t="shared" si="49"/>
        <v>1727</v>
      </c>
      <c r="C361" s="161" t="s">
        <v>10</v>
      </c>
      <c r="D361" s="41">
        <f t="shared" si="48"/>
        <v>42917</v>
      </c>
      <c r="E361" s="41">
        <f t="shared" si="46"/>
        <v>42920</v>
      </c>
      <c r="F361" s="42">
        <f t="shared" si="47"/>
        <v>42921</v>
      </c>
    </row>
    <row r="362" spans="1:6" ht="15" customHeight="1">
      <c r="A362" s="159" t="str">
        <f>A354</f>
        <v>RBD DALMATIA</v>
      </c>
      <c r="B362" s="162">
        <f t="shared" si="49"/>
        <v>1728</v>
      </c>
      <c r="C362" s="161" t="s">
        <v>10</v>
      </c>
      <c r="D362" s="41">
        <f t="shared" si="48"/>
        <v>42924</v>
      </c>
      <c r="E362" s="41">
        <f t="shared" si="46"/>
        <v>42927</v>
      </c>
      <c r="F362" s="42">
        <f t="shared" si="47"/>
        <v>42928</v>
      </c>
    </row>
    <row r="363" spans="1:6" ht="15" customHeight="1" thickBot="1">
      <c r="A363" s="164" t="str">
        <f>A355</f>
        <v>MAX PARTNER</v>
      </c>
      <c r="B363" s="162">
        <f t="shared" si="49"/>
        <v>1729</v>
      </c>
      <c r="C363" s="161" t="s">
        <v>10</v>
      </c>
      <c r="D363" s="41">
        <f t="shared" si="48"/>
        <v>42931</v>
      </c>
      <c r="E363" s="41">
        <f t="shared" si="46"/>
        <v>42934</v>
      </c>
      <c r="F363" s="42">
        <f t="shared" si="47"/>
        <v>42935</v>
      </c>
    </row>
    <row r="364" spans="1:6" ht="15" customHeight="1" thickBot="1">
      <c r="A364" s="286" t="s">
        <v>100</v>
      </c>
      <c r="B364" s="287"/>
      <c r="C364" s="287"/>
      <c r="D364" s="287"/>
      <c r="E364" s="287"/>
      <c r="F364" s="275"/>
    </row>
    <row r="365" spans="1:6" ht="15" customHeight="1" thickBot="1">
      <c r="A365" s="46" t="s">
        <v>30</v>
      </c>
      <c r="B365" s="260" t="s">
        <v>26</v>
      </c>
      <c r="C365" s="261"/>
      <c r="D365" s="76" t="s">
        <v>96</v>
      </c>
      <c r="E365" s="31" t="s">
        <v>101</v>
      </c>
      <c r="F365" s="32" t="s">
        <v>102</v>
      </c>
    </row>
    <row r="366" spans="1:6" ht="15" customHeight="1">
      <c r="A366" s="155" t="str">
        <f>A355</f>
        <v>MAX PARTNER</v>
      </c>
      <c r="B366" s="71">
        <f>B355-1</f>
        <v>1720</v>
      </c>
      <c r="C366" s="72" t="s">
        <v>10</v>
      </c>
      <c r="D366" s="52">
        <f>D354+1</f>
        <v>42869</v>
      </c>
      <c r="E366" s="52">
        <f aca="true" t="shared" si="50" ref="E366:E375">D366+2</f>
        <v>42871</v>
      </c>
      <c r="F366" s="37">
        <f aca="true" t="shared" si="51" ref="F366:F375">E366</f>
        <v>42871</v>
      </c>
    </row>
    <row r="367" spans="1:6" ht="15" customHeight="1">
      <c r="A367" s="159" t="str">
        <f>A354</f>
        <v>RBD DALMATIA</v>
      </c>
      <c r="B367" s="162">
        <f>B354+1</f>
        <v>1721</v>
      </c>
      <c r="C367" s="165" t="s">
        <v>10</v>
      </c>
      <c r="D367" s="41">
        <f aca="true" t="shared" si="52" ref="D367:D375">D366+7</f>
        <v>42876</v>
      </c>
      <c r="E367" s="41">
        <f t="shared" si="50"/>
        <v>42878</v>
      </c>
      <c r="F367" s="42">
        <f t="shared" si="51"/>
        <v>42878</v>
      </c>
    </row>
    <row r="368" spans="1:6" ht="15" customHeight="1">
      <c r="A368" s="159" t="str">
        <f>A366</f>
        <v>MAX PARTNER</v>
      </c>
      <c r="B368" s="162">
        <f aca="true" t="shared" si="53" ref="B368:B375">B366+2</f>
        <v>1722</v>
      </c>
      <c r="C368" s="165" t="s">
        <v>10</v>
      </c>
      <c r="D368" s="41">
        <f t="shared" si="52"/>
        <v>42883</v>
      </c>
      <c r="E368" s="41">
        <f t="shared" si="50"/>
        <v>42885</v>
      </c>
      <c r="F368" s="42">
        <f t="shared" si="51"/>
        <v>42885</v>
      </c>
    </row>
    <row r="369" spans="1:6" ht="15" customHeight="1">
      <c r="A369" s="159" t="str">
        <f>A367</f>
        <v>RBD DALMATIA</v>
      </c>
      <c r="B369" s="162">
        <f t="shared" si="53"/>
        <v>1723</v>
      </c>
      <c r="C369" s="165" t="s">
        <v>10</v>
      </c>
      <c r="D369" s="41">
        <f t="shared" si="52"/>
        <v>42890</v>
      </c>
      <c r="E369" s="41">
        <f t="shared" si="50"/>
        <v>42892</v>
      </c>
      <c r="F369" s="42">
        <f t="shared" si="51"/>
        <v>42892</v>
      </c>
    </row>
    <row r="370" spans="1:6" ht="15" customHeight="1">
      <c r="A370" s="159" t="str">
        <f>A366</f>
        <v>MAX PARTNER</v>
      </c>
      <c r="B370" s="162">
        <f t="shared" si="53"/>
        <v>1724</v>
      </c>
      <c r="C370" s="165" t="s">
        <v>10</v>
      </c>
      <c r="D370" s="41">
        <f t="shared" si="52"/>
        <v>42897</v>
      </c>
      <c r="E370" s="41">
        <f t="shared" si="50"/>
        <v>42899</v>
      </c>
      <c r="F370" s="42">
        <f t="shared" si="51"/>
        <v>42899</v>
      </c>
    </row>
    <row r="371" spans="1:6" ht="15" customHeight="1">
      <c r="A371" s="159" t="str">
        <f>A367</f>
        <v>RBD DALMATIA</v>
      </c>
      <c r="B371" s="162">
        <f t="shared" si="53"/>
        <v>1725</v>
      </c>
      <c r="C371" s="165" t="s">
        <v>10</v>
      </c>
      <c r="D371" s="41">
        <f t="shared" si="52"/>
        <v>42904</v>
      </c>
      <c r="E371" s="41">
        <f t="shared" si="50"/>
        <v>42906</v>
      </c>
      <c r="F371" s="42">
        <f t="shared" si="51"/>
        <v>42906</v>
      </c>
    </row>
    <row r="372" spans="1:6" ht="15" customHeight="1">
      <c r="A372" s="166" t="str">
        <f>A370</f>
        <v>MAX PARTNER</v>
      </c>
      <c r="B372" s="167">
        <f t="shared" si="53"/>
        <v>1726</v>
      </c>
      <c r="C372" s="168" t="s">
        <v>10</v>
      </c>
      <c r="D372" s="41">
        <f t="shared" si="52"/>
        <v>42911</v>
      </c>
      <c r="E372" s="41">
        <f t="shared" si="50"/>
        <v>42913</v>
      </c>
      <c r="F372" s="42">
        <f t="shared" si="51"/>
        <v>42913</v>
      </c>
    </row>
    <row r="373" spans="1:6" ht="15" customHeight="1">
      <c r="A373" s="159" t="str">
        <f>A371</f>
        <v>RBD DALMATIA</v>
      </c>
      <c r="B373" s="162">
        <f t="shared" si="53"/>
        <v>1727</v>
      </c>
      <c r="C373" s="161" t="s">
        <v>10</v>
      </c>
      <c r="D373" s="41">
        <f t="shared" si="52"/>
        <v>42918</v>
      </c>
      <c r="E373" s="41">
        <f t="shared" si="50"/>
        <v>42920</v>
      </c>
      <c r="F373" s="42">
        <f t="shared" si="51"/>
        <v>42920</v>
      </c>
    </row>
    <row r="374" spans="1:6" ht="15" customHeight="1">
      <c r="A374" s="169" t="str">
        <f>A372</f>
        <v>MAX PARTNER</v>
      </c>
      <c r="B374" s="25">
        <f t="shared" si="53"/>
        <v>1728</v>
      </c>
      <c r="C374" s="96" t="s">
        <v>10</v>
      </c>
      <c r="D374" s="41">
        <f t="shared" si="52"/>
        <v>42925</v>
      </c>
      <c r="E374" s="41">
        <f t="shared" si="50"/>
        <v>42927</v>
      </c>
      <c r="F374" s="42">
        <f t="shared" si="51"/>
        <v>42927</v>
      </c>
    </row>
    <row r="375" spans="1:6" ht="15" customHeight="1" thickBot="1">
      <c r="A375" s="164" t="str">
        <f>A373</f>
        <v>RBD DALMATIA</v>
      </c>
      <c r="B375" s="170">
        <f t="shared" si="53"/>
        <v>1729</v>
      </c>
      <c r="C375" s="171" t="s">
        <v>10</v>
      </c>
      <c r="D375" s="41">
        <f t="shared" si="52"/>
        <v>42932</v>
      </c>
      <c r="E375" s="41">
        <f t="shared" si="50"/>
        <v>42934</v>
      </c>
      <c r="F375" s="42">
        <f t="shared" si="51"/>
        <v>42934</v>
      </c>
    </row>
    <row r="376" spans="1:7" ht="32.25" customHeight="1" thickBot="1">
      <c r="A376" s="262" t="s">
        <v>103</v>
      </c>
      <c r="B376" s="263"/>
      <c r="C376" s="264"/>
      <c r="D376" s="257" t="s">
        <v>104</v>
      </c>
      <c r="E376" s="258"/>
      <c r="F376" s="258"/>
      <c r="G376" s="259"/>
    </row>
    <row r="377" spans="1:7" ht="24" customHeight="1" thickBot="1">
      <c r="A377" s="254" t="s">
        <v>105</v>
      </c>
      <c r="B377" s="255"/>
      <c r="C377" s="256"/>
      <c r="D377" s="257" t="s">
        <v>106</v>
      </c>
      <c r="E377" s="258"/>
      <c r="F377" s="258"/>
      <c r="G377" s="259"/>
    </row>
    <row r="378" spans="1:7" ht="24" customHeight="1" thickBot="1">
      <c r="A378" s="254" t="s">
        <v>107</v>
      </c>
      <c r="B378" s="255"/>
      <c r="C378" s="256"/>
      <c r="D378" s="257" t="s">
        <v>108</v>
      </c>
      <c r="E378" s="258"/>
      <c r="F378" s="258"/>
      <c r="G378" s="259"/>
    </row>
    <row r="379" spans="1:7" ht="28.5" customHeight="1">
      <c r="A379" s="254" t="s">
        <v>109</v>
      </c>
      <c r="B379" s="255"/>
      <c r="C379" s="256"/>
      <c r="D379" s="257" t="s">
        <v>110</v>
      </c>
      <c r="E379" s="258"/>
      <c r="F379" s="258"/>
      <c r="G379" s="259"/>
    </row>
    <row r="380" spans="1:7" ht="29.25" customHeight="1">
      <c r="A380" s="248" t="s">
        <v>111</v>
      </c>
      <c r="B380" s="249"/>
      <c r="C380" s="249"/>
      <c r="D380" s="249"/>
      <c r="E380" s="249"/>
      <c r="F380" s="249"/>
      <c r="G380" s="250"/>
    </row>
    <row r="381" spans="1:7" ht="15" customHeight="1">
      <c r="A381" s="251" t="s">
        <v>112</v>
      </c>
      <c r="B381" s="252"/>
      <c r="C381" s="252"/>
      <c r="D381" s="252"/>
      <c r="E381" s="252"/>
      <c r="F381" s="252"/>
      <c r="G381" s="253"/>
    </row>
    <row r="382" spans="1:7" ht="17.25" customHeight="1">
      <c r="A382" s="172" t="s">
        <v>113</v>
      </c>
      <c r="B382" s="173"/>
      <c r="C382" s="174"/>
      <c r="D382" s="174"/>
      <c r="E382" s="174"/>
      <c r="F382" s="174"/>
      <c r="G382" s="175"/>
    </row>
    <row r="383" spans="1:7" ht="23.25" customHeight="1">
      <c r="A383" s="176" t="s">
        <v>114</v>
      </c>
      <c r="B383" s="177"/>
      <c r="C383" s="178"/>
      <c r="D383" s="179"/>
      <c r="E383" s="179"/>
      <c r="F383" s="179"/>
      <c r="G383" s="180"/>
    </row>
    <row r="384" spans="1:7" ht="15" customHeight="1">
      <c r="A384" s="176" t="s">
        <v>115</v>
      </c>
      <c r="B384" s="177"/>
      <c r="C384" s="178"/>
      <c r="D384" s="179"/>
      <c r="E384" s="179"/>
      <c r="F384" s="179"/>
      <c r="G384" s="180"/>
    </row>
  </sheetData>
  <mergeCells count="39">
    <mergeCell ref="B365:C365"/>
    <mergeCell ref="B332:C332"/>
    <mergeCell ref="A352:F352"/>
    <mergeCell ref="B353:C353"/>
    <mergeCell ref="A364:F364"/>
    <mergeCell ref="B265:C265"/>
    <mergeCell ref="A320:G320"/>
    <mergeCell ref="B321:C321"/>
    <mergeCell ref="A331:G331"/>
    <mergeCell ref="B189:C189"/>
    <mergeCell ref="A217:F217"/>
    <mergeCell ref="B218:C218"/>
    <mergeCell ref="A264:H264"/>
    <mergeCell ref="B149:C149"/>
    <mergeCell ref="A168:E168"/>
    <mergeCell ref="B169:C169"/>
    <mergeCell ref="A188:F188"/>
    <mergeCell ref="B55:C55"/>
    <mergeCell ref="A74:F74"/>
    <mergeCell ref="B75:C75"/>
    <mergeCell ref="A148:F148"/>
    <mergeCell ref="B24:C24"/>
    <mergeCell ref="A34:E34"/>
    <mergeCell ref="B35:C35"/>
    <mergeCell ref="A54:F54"/>
    <mergeCell ref="A1:G2"/>
    <mergeCell ref="A3:F3"/>
    <mergeCell ref="B4:C4"/>
    <mergeCell ref="A23:E23"/>
    <mergeCell ref="A376:C376"/>
    <mergeCell ref="D376:G376"/>
    <mergeCell ref="A377:C377"/>
    <mergeCell ref="D377:G377"/>
    <mergeCell ref="A380:G380"/>
    <mergeCell ref="A381:G381"/>
    <mergeCell ref="A378:C378"/>
    <mergeCell ref="D378:G378"/>
    <mergeCell ref="A379:C379"/>
    <mergeCell ref="D379:G379"/>
  </mergeCells>
  <hyperlinks>
    <hyperlink ref="A381" r:id="rId1" display="mailto:hiromasa.miyazaki@benline.co.jp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5"/>
  <sheetViews>
    <sheetView workbookViewId="0" topLeftCell="A317">
      <selection activeCell="D350" sqref="D350"/>
    </sheetView>
  </sheetViews>
  <sheetFormatPr defaultColWidth="9.00390625" defaultRowHeight="15" customHeight="1"/>
  <cols>
    <col min="1" max="1" width="18.375" style="1" customWidth="1"/>
    <col min="2" max="2" width="5.875" style="153" customWidth="1"/>
    <col min="3" max="3" width="2.50390625" style="154" customWidth="1"/>
    <col min="4" max="4" width="14.375" style="1" customWidth="1"/>
    <col min="5" max="5" width="14.875" style="1" customWidth="1"/>
    <col min="6" max="6" width="12.75390625" style="1" customWidth="1"/>
    <col min="7" max="7" width="24.25390625" style="2" customWidth="1"/>
    <col min="8" max="8" width="10.25390625" style="1" customWidth="1"/>
    <col min="9" max="16384" width="9.00390625" style="1" customWidth="1"/>
  </cols>
  <sheetData>
    <row r="1" spans="1:7" ht="34.5" customHeight="1">
      <c r="A1" s="288" t="s">
        <v>0</v>
      </c>
      <c r="B1" s="289"/>
      <c r="C1" s="289"/>
      <c r="D1" s="289"/>
      <c r="E1" s="289"/>
      <c r="F1" s="289"/>
      <c r="G1" s="290"/>
    </row>
    <row r="2" spans="1:7" ht="34.5" customHeight="1" thickBot="1">
      <c r="A2" s="291"/>
      <c r="B2" s="292"/>
      <c r="C2" s="292"/>
      <c r="D2" s="292"/>
      <c r="E2" s="292"/>
      <c r="F2" s="292"/>
      <c r="G2" s="293"/>
    </row>
    <row r="3" spans="1:6" s="2" customFormat="1" ht="18" customHeight="1" thickBot="1">
      <c r="A3" s="286" t="s">
        <v>1</v>
      </c>
      <c r="B3" s="287"/>
      <c r="C3" s="287"/>
      <c r="D3" s="287"/>
      <c r="E3" s="287"/>
      <c r="F3" s="275"/>
    </row>
    <row r="4" spans="1:6" s="2" customFormat="1" ht="21.75" customHeight="1" thickBot="1">
      <c r="A4" s="3" t="s">
        <v>30</v>
      </c>
      <c r="B4" s="260" t="s">
        <v>26</v>
      </c>
      <c r="C4" s="285"/>
      <c r="D4" s="5" t="s">
        <v>4</v>
      </c>
      <c r="E4" s="6" t="s">
        <v>5</v>
      </c>
      <c r="F4" s="7" t="s">
        <v>6</v>
      </c>
    </row>
    <row r="5" spans="1:6" s="2" customFormat="1" ht="14.25" customHeight="1">
      <c r="A5" s="8" t="s">
        <v>182</v>
      </c>
      <c r="B5" s="9">
        <v>1728</v>
      </c>
      <c r="C5" s="10" t="s">
        <v>10</v>
      </c>
      <c r="D5" s="11">
        <v>42927</v>
      </c>
      <c r="E5" s="12">
        <f aca="true" t="shared" si="0" ref="E5:E22">D5+3</f>
        <v>42930</v>
      </c>
      <c r="F5" s="13">
        <f aca="true" t="shared" si="1" ref="F5:F22">E5+1</f>
        <v>42931</v>
      </c>
    </row>
    <row r="6" spans="1:6" s="2" customFormat="1" ht="14.25" customHeight="1" thickBot="1">
      <c r="A6" s="14" t="s">
        <v>183</v>
      </c>
      <c r="B6" s="15">
        <f>B5+1</f>
        <v>1729</v>
      </c>
      <c r="C6" s="16" t="s">
        <v>10</v>
      </c>
      <c r="D6" s="17">
        <f>D5+4</f>
        <v>42931</v>
      </c>
      <c r="E6" s="17">
        <f t="shared" si="0"/>
        <v>42934</v>
      </c>
      <c r="F6" s="18">
        <f t="shared" si="1"/>
        <v>42935</v>
      </c>
    </row>
    <row r="7" spans="1:6" s="2" customFormat="1" ht="14.25" customHeight="1">
      <c r="A7" s="8" t="str">
        <f>A5</f>
        <v>EASLINE QINGDAO</v>
      </c>
      <c r="B7" s="19">
        <f aca="true" t="shared" si="2" ref="B7:B22">B5+1</f>
        <v>1729</v>
      </c>
      <c r="C7" s="10" t="s">
        <v>10</v>
      </c>
      <c r="D7" s="12">
        <f aca="true" t="shared" si="3" ref="D7:D22">D5+7</f>
        <v>42934</v>
      </c>
      <c r="E7" s="12">
        <f t="shared" si="0"/>
        <v>42937</v>
      </c>
      <c r="F7" s="13">
        <f t="shared" si="1"/>
        <v>42938</v>
      </c>
    </row>
    <row r="8" spans="1:6" s="2" customFormat="1" ht="14.25" customHeight="1" thickBot="1">
      <c r="A8" s="14" t="str">
        <f aca="true" t="shared" si="4" ref="A8:A22">A6</f>
        <v>EASLINE DALIAN</v>
      </c>
      <c r="B8" s="15">
        <f t="shared" si="2"/>
        <v>1730</v>
      </c>
      <c r="C8" s="16" t="s">
        <v>10</v>
      </c>
      <c r="D8" s="17">
        <f t="shared" si="3"/>
        <v>42938</v>
      </c>
      <c r="E8" s="17">
        <f t="shared" si="0"/>
        <v>42941</v>
      </c>
      <c r="F8" s="18">
        <f t="shared" si="1"/>
        <v>42942</v>
      </c>
    </row>
    <row r="9" spans="1:6" s="2" customFormat="1" ht="14.25" customHeight="1">
      <c r="A9" s="8" t="str">
        <f t="shared" si="4"/>
        <v>EASLINE QINGDAO</v>
      </c>
      <c r="B9" s="20">
        <f t="shared" si="2"/>
        <v>1730</v>
      </c>
      <c r="C9" s="21" t="s">
        <v>10</v>
      </c>
      <c r="D9" s="22">
        <f t="shared" si="3"/>
        <v>42941</v>
      </c>
      <c r="E9" s="12">
        <f t="shared" si="0"/>
        <v>42944</v>
      </c>
      <c r="F9" s="13">
        <f t="shared" si="1"/>
        <v>42945</v>
      </c>
    </row>
    <row r="10" spans="1:6" s="2" customFormat="1" ht="14.25" customHeight="1" thickBot="1">
      <c r="A10" s="14" t="str">
        <f t="shared" si="4"/>
        <v>EASLINE DALIAN</v>
      </c>
      <c r="B10" s="15">
        <f t="shared" si="2"/>
        <v>1731</v>
      </c>
      <c r="C10" s="16" t="s">
        <v>10</v>
      </c>
      <c r="D10" s="23">
        <f t="shared" si="3"/>
        <v>42945</v>
      </c>
      <c r="E10" s="17">
        <f t="shared" si="0"/>
        <v>42948</v>
      </c>
      <c r="F10" s="18">
        <f t="shared" si="1"/>
        <v>42949</v>
      </c>
    </row>
    <row r="11" spans="1:6" s="2" customFormat="1" ht="14.25" customHeight="1">
      <c r="A11" s="8" t="str">
        <f t="shared" si="4"/>
        <v>EASLINE QINGDAO</v>
      </c>
      <c r="B11" s="19">
        <f t="shared" si="2"/>
        <v>1731</v>
      </c>
      <c r="C11" s="10" t="s">
        <v>10</v>
      </c>
      <c r="D11" s="22">
        <f t="shared" si="3"/>
        <v>42948</v>
      </c>
      <c r="E11" s="12">
        <f t="shared" si="0"/>
        <v>42951</v>
      </c>
      <c r="F11" s="13">
        <f t="shared" si="1"/>
        <v>42952</v>
      </c>
    </row>
    <row r="12" spans="1:6" s="2" customFormat="1" ht="14.25" customHeight="1" thickBot="1">
      <c r="A12" s="14" t="str">
        <f t="shared" si="4"/>
        <v>EASLINE DALIAN</v>
      </c>
      <c r="B12" s="15">
        <f t="shared" si="2"/>
        <v>1732</v>
      </c>
      <c r="C12" s="16" t="s">
        <v>10</v>
      </c>
      <c r="D12" s="23">
        <f t="shared" si="3"/>
        <v>42952</v>
      </c>
      <c r="E12" s="17">
        <f t="shared" si="0"/>
        <v>42955</v>
      </c>
      <c r="F12" s="18">
        <f t="shared" si="1"/>
        <v>42956</v>
      </c>
    </row>
    <row r="13" spans="1:6" s="2" customFormat="1" ht="14.25" customHeight="1">
      <c r="A13" s="24" t="str">
        <f t="shared" si="4"/>
        <v>EASLINE QINGDAO</v>
      </c>
      <c r="B13" s="25">
        <f t="shared" si="2"/>
        <v>1732</v>
      </c>
      <c r="C13" s="26" t="s">
        <v>10</v>
      </c>
      <c r="D13" s="27">
        <f t="shared" si="3"/>
        <v>42955</v>
      </c>
      <c r="E13" s="28">
        <f t="shared" si="0"/>
        <v>42958</v>
      </c>
      <c r="F13" s="29">
        <f t="shared" si="1"/>
        <v>42959</v>
      </c>
    </row>
    <row r="14" spans="1:6" s="2" customFormat="1" ht="14.25" customHeight="1" thickBot="1">
      <c r="A14" s="202" t="s">
        <v>183</v>
      </c>
      <c r="B14" s="15">
        <f t="shared" si="2"/>
        <v>1733</v>
      </c>
      <c r="C14" s="16" t="s">
        <v>10</v>
      </c>
      <c r="D14" s="23">
        <f t="shared" si="3"/>
        <v>42959</v>
      </c>
      <c r="E14" s="17">
        <f t="shared" si="0"/>
        <v>42962</v>
      </c>
      <c r="F14" s="18">
        <f t="shared" si="1"/>
        <v>42963</v>
      </c>
    </row>
    <row r="15" spans="1:6" s="2" customFormat="1" ht="14.25" customHeight="1">
      <c r="A15" s="8" t="s">
        <v>182</v>
      </c>
      <c r="B15" s="19">
        <f t="shared" si="2"/>
        <v>1733</v>
      </c>
      <c r="C15" s="10" t="s">
        <v>10</v>
      </c>
      <c r="D15" s="22">
        <f t="shared" si="3"/>
        <v>42962</v>
      </c>
      <c r="E15" s="12">
        <f t="shared" si="0"/>
        <v>42965</v>
      </c>
      <c r="F15" s="13">
        <f t="shared" si="1"/>
        <v>42966</v>
      </c>
    </row>
    <row r="16" spans="1:6" s="2" customFormat="1" ht="14.25" customHeight="1" thickBot="1">
      <c r="A16" s="14" t="str">
        <f t="shared" si="4"/>
        <v>EASLINE DALIAN</v>
      </c>
      <c r="B16" s="15">
        <f t="shared" si="2"/>
        <v>1734</v>
      </c>
      <c r="C16" s="16" t="s">
        <v>10</v>
      </c>
      <c r="D16" s="23">
        <f t="shared" si="3"/>
        <v>42966</v>
      </c>
      <c r="E16" s="17">
        <f t="shared" si="0"/>
        <v>42969</v>
      </c>
      <c r="F16" s="18">
        <f t="shared" si="1"/>
        <v>42970</v>
      </c>
    </row>
    <row r="17" spans="1:6" ht="14.25" customHeight="1">
      <c r="A17" s="208" t="s">
        <v>193</v>
      </c>
      <c r="B17" s="19">
        <f t="shared" si="2"/>
        <v>1734</v>
      </c>
      <c r="C17" s="10" t="s">
        <v>10</v>
      </c>
      <c r="D17" s="22">
        <f t="shared" si="3"/>
        <v>42969</v>
      </c>
      <c r="E17" s="12">
        <f t="shared" si="0"/>
        <v>42972</v>
      </c>
      <c r="F17" s="13">
        <f t="shared" si="1"/>
        <v>42973</v>
      </c>
    </row>
    <row r="18" spans="1:6" ht="14.25" customHeight="1" thickBot="1">
      <c r="A18" s="14" t="str">
        <f>A16</f>
        <v>EASLINE DALIAN</v>
      </c>
      <c r="B18" s="15">
        <f t="shared" si="2"/>
        <v>1735</v>
      </c>
      <c r="C18" s="16" t="s">
        <v>10</v>
      </c>
      <c r="D18" s="23">
        <f t="shared" si="3"/>
        <v>42973</v>
      </c>
      <c r="E18" s="17">
        <f t="shared" si="0"/>
        <v>42976</v>
      </c>
      <c r="F18" s="18">
        <f t="shared" si="1"/>
        <v>42977</v>
      </c>
    </row>
    <row r="19" spans="1:6" ht="14.25" customHeight="1">
      <c r="A19" s="8" t="str">
        <f t="shared" si="4"/>
        <v>EASLINE NINGBO</v>
      </c>
      <c r="B19" s="19">
        <f t="shared" si="2"/>
        <v>1735</v>
      </c>
      <c r="C19" s="10" t="s">
        <v>10</v>
      </c>
      <c r="D19" s="22">
        <f t="shared" si="3"/>
        <v>42976</v>
      </c>
      <c r="E19" s="12">
        <f t="shared" si="0"/>
        <v>42979</v>
      </c>
      <c r="F19" s="13">
        <f t="shared" si="1"/>
        <v>42980</v>
      </c>
    </row>
    <row r="20" spans="1:6" ht="14.25" customHeight="1" thickBot="1">
      <c r="A20" s="14" t="str">
        <f t="shared" si="4"/>
        <v>EASLINE DALIAN</v>
      </c>
      <c r="B20" s="15">
        <f t="shared" si="2"/>
        <v>1736</v>
      </c>
      <c r="C20" s="16" t="s">
        <v>10</v>
      </c>
      <c r="D20" s="23">
        <f t="shared" si="3"/>
        <v>42980</v>
      </c>
      <c r="E20" s="17">
        <f t="shared" si="0"/>
        <v>42983</v>
      </c>
      <c r="F20" s="18">
        <f t="shared" si="1"/>
        <v>42984</v>
      </c>
    </row>
    <row r="21" spans="1:6" ht="14.25" customHeight="1">
      <c r="A21" s="24" t="str">
        <f t="shared" si="4"/>
        <v>EASLINE NINGBO</v>
      </c>
      <c r="B21" s="25">
        <f t="shared" si="2"/>
        <v>1736</v>
      </c>
      <c r="C21" s="26" t="s">
        <v>10</v>
      </c>
      <c r="D21" s="27">
        <f t="shared" si="3"/>
        <v>42983</v>
      </c>
      <c r="E21" s="28">
        <f t="shared" si="0"/>
        <v>42986</v>
      </c>
      <c r="F21" s="29">
        <f t="shared" si="1"/>
        <v>42987</v>
      </c>
    </row>
    <row r="22" spans="1:6" ht="14.25" customHeight="1" thickBot="1">
      <c r="A22" s="14" t="str">
        <f t="shared" si="4"/>
        <v>EASLINE DALIAN</v>
      </c>
      <c r="B22" s="15">
        <f t="shared" si="2"/>
        <v>1737</v>
      </c>
      <c r="C22" s="16" t="s">
        <v>10</v>
      </c>
      <c r="D22" s="23">
        <f t="shared" si="3"/>
        <v>42987</v>
      </c>
      <c r="E22" s="17">
        <f t="shared" si="0"/>
        <v>42990</v>
      </c>
      <c r="F22" s="18">
        <f t="shared" si="1"/>
        <v>42991</v>
      </c>
    </row>
    <row r="23" spans="1:6" ht="16.5" customHeight="1" thickBot="1">
      <c r="A23" s="294" t="s">
        <v>184</v>
      </c>
      <c r="B23" s="295"/>
      <c r="C23" s="295"/>
      <c r="D23" s="295"/>
      <c r="E23" s="296"/>
      <c r="F23" s="2"/>
    </row>
    <row r="24" spans="1:6" ht="20.25" customHeight="1" thickBot="1">
      <c r="A24" s="30" t="s">
        <v>30</v>
      </c>
      <c r="B24" s="260" t="s">
        <v>26</v>
      </c>
      <c r="C24" s="285"/>
      <c r="D24" s="31" t="s">
        <v>171</v>
      </c>
      <c r="E24" s="32" t="s">
        <v>51</v>
      </c>
      <c r="F24" s="2"/>
    </row>
    <row r="25" spans="1:6" ht="15.75" customHeight="1">
      <c r="A25" s="33" t="s">
        <v>169</v>
      </c>
      <c r="B25" s="34">
        <f>B6</f>
        <v>1729</v>
      </c>
      <c r="C25" s="35" t="s">
        <v>10</v>
      </c>
      <c r="D25" s="36">
        <f>D6</f>
        <v>42931</v>
      </c>
      <c r="E25" s="37">
        <f aca="true" t="shared" si="5" ref="E25:E33">D25+2</f>
        <v>42933</v>
      </c>
      <c r="F25" s="2"/>
    </row>
    <row r="26" spans="1:6" ht="15.75" customHeight="1">
      <c r="A26" s="38" t="s">
        <v>169</v>
      </c>
      <c r="B26" s="39">
        <f>B25+1</f>
        <v>1730</v>
      </c>
      <c r="C26" s="40" t="s">
        <v>10</v>
      </c>
      <c r="D26" s="41">
        <f aca="true" t="shared" si="6" ref="D26:D33">D25+7</f>
        <v>42938</v>
      </c>
      <c r="E26" s="42">
        <f t="shared" si="5"/>
        <v>42940</v>
      </c>
      <c r="F26" s="2"/>
    </row>
    <row r="27" spans="1:6" ht="15.75" customHeight="1">
      <c r="A27" s="43" t="s">
        <v>169</v>
      </c>
      <c r="B27" s="39">
        <f>B10</f>
        <v>1731</v>
      </c>
      <c r="C27" s="40" t="s">
        <v>10</v>
      </c>
      <c r="D27" s="41">
        <f t="shared" si="6"/>
        <v>42945</v>
      </c>
      <c r="E27" s="42">
        <f t="shared" si="5"/>
        <v>42947</v>
      </c>
      <c r="F27" s="2"/>
    </row>
    <row r="28" spans="1:6" ht="15.75" customHeight="1">
      <c r="A28" s="38" t="s">
        <v>169</v>
      </c>
      <c r="B28" s="39">
        <f>B12</f>
        <v>1732</v>
      </c>
      <c r="C28" s="40" t="s">
        <v>10</v>
      </c>
      <c r="D28" s="41">
        <f t="shared" si="6"/>
        <v>42952</v>
      </c>
      <c r="E28" s="42">
        <f t="shared" si="5"/>
        <v>42954</v>
      </c>
      <c r="F28" s="2"/>
    </row>
    <row r="29" spans="1:6" ht="15.75" customHeight="1">
      <c r="A29" s="43" t="s">
        <v>169</v>
      </c>
      <c r="B29" s="39">
        <f>B14</f>
        <v>1733</v>
      </c>
      <c r="C29" s="40" t="s">
        <v>10</v>
      </c>
      <c r="D29" s="41">
        <f t="shared" si="6"/>
        <v>42959</v>
      </c>
      <c r="E29" s="42">
        <f t="shared" si="5"/>
        <v>42961</v>
      </c>
      <c r="F29" s="2"/>
    </row>
    <row r="30" spans="1:6" ht="15.75" customHeight="1">
      <c r="A30" s="38" t="s">
        <v>169</v>
      </c>
      <c r="B30" s="39">
        <f>B16</f>
        <v>1734</v>
      </c>
      <c r="C30" s="40" t="s">
        <v>10</v>
      </c>
      <c r="D30" s="41">
        <f t="shared" si="6"/>
        <v>42966</v>
      </c>
      <c r="E30" s="42">
        <f t="shared" si="5"/>
        <v>42968</v>
      </c>
      <c r="F30" s="2"/>
    </row>
    <row r="31" spans="1:6" ht="15.75" customHeight="1">
      <c r="A31" s="43" t="s">
        <v>169</v>
      </c>
      <c r="B31" s="39">
        <f>B18</f>
        <v>1735</v>
      </c>
      <c r="C31" s="40" t="s">
        <v>10</v>
      </c>
      <c r="D31" s="41">
        <f t="shared" si="6"/>
        <v>42973</v>
      </c>
      <c r="E31" s="42">
        <f t="shared" si="5"/>
        <v>42975</v>
      </c>
      <c r="F31" s="2"/>
    </row>
    <row r="32" spans="1:6" ht="15.75" customHeight="1">
      <c r="A32" s="38" t="s">
        <v>169</v>
      </c>
      <c r="B32" s="39">
        <f>B20</f>
        <v>1736</v>
      </c>
      <c r="C32" s="40" t="s">
        <v>10</v>
      </c>
      <c r="D32" s="41">
        <f t="shared" si="6"/>
        <v>42980</v>
      </c>
      <c r="E32" s="42">
        <f t="shared" si="5"/>
        <v>42982</v>
      </c>
      <c r="F32" s="2"/>
    </row>
    <row r="33" spans="1:5" s="2" customFormat="1" ht="15.75" customHeight="1" thickBot="1">
      <c r="A33" s="43" t="s">
        <v>169</v>
      </c>
      <c r="B33" s="44">
        <f>B22</f>
        <v>1737</v>
      </c>
      <c r="C33" s="45" t="s">
        <v>10</v>
      </c>
      <c r="D33" s="41">
        <f t="shared" si="6"/>
        <v>42987</v>
      </c>
      <c r="E33" s="42">
        <f t="shared" si="5"/>
        <v>42989</v>
      </c>
    </row>
    <row r="34" spans="1:5" s="2" customFormat="1" ht="16.5" customHeight="1" thickBot="1">
      <c r="A34" s="273" t="s">
        <v>170</v>
      </c>
      <c r="B34" s="283"/>
      <c r="C34" s="283"/>
      <c r="D34" s="283"/>
      <c r="E34" s="284"/>
    </row>
    <row r="35" spans="1:5" ht="17.25" customHeight="1" thickBot="1">
      <c r="A35" s="46" t="s">
        <v>30</v>
      </c>
      <c r="B35" s="260" t="s">
        <v>26</v>
      </c>
      <c r="C35" s="285"/>
      <c r="D35" s="4" t="s">
        <v>171</v>
      </c>
      <c r="E35" s="32" t="s">
        <v>91</v>
      </c>
    </row>
    <row r="36" spans="1:6" ht="13.5" customHeight="1">
      <c r="A36" s="47" t="s">
        <v>23</v>
      </c>
      <c r="B36" s="193">
        <v>1742</v>
      </c>
      <c r="C36" s="21" t="s">
        <v>10</v>
      </c>
      <c r="D36" s="49">
        <f>D5+2</f>
        <v>42929</v>
      </c>
      <c r="E36" s="29">
        <f>D36+3</f>
        <v>42932</v>
      </c>
      <c r="F36" s="2"/>
    </row>
    <row r="37" spans="1:6" ht="13.5" customHeight="1">
      <c r="A37" s="33" t="s">
        <v>20</v>
      </c>
      <c r="B37" s="193">
        <v>184</v>
      </c>
      <c r="C37" s="51" t="s">
        <v>10</v>
      </c>
      <c r="D37" s="52">
        <f>D36+3</f>
        <v>42932</v>
      </c>
      <c r="E37" s="37">
        <f>D37+2</f>
        <v>42934</v>
      </c>
      <c r="F37" s="2"/>
    </row>
    <row r="38" spans="1:7" ht="13.5" customHeight="1">
      <c r="A38" s="53" t="str">
        <f>A37</f>
        <v>DANU BHUM</v>
      </c>
      <c r="B38" s="54">
        <f>B37+1</f>
        <v>185</v>
      </c>
      <c r="C38" s="55" t="s">
        <v>10</v>
      </c>
      <c r="D38" s="28">
        <f>D36+7</f>
        <v>42936</v>
      </c>
      <c r="E38" s="29">
        <f>D38+3</f>
        <v>42939</v>
      </c>
      <c r="F38" s="2"/>
      <c r="G38" s="1"/>
    </row>
    <row r="39" spans="1:7" ht="13.5" customHeight="1">
      <c r="A39" s="53" t="str">
        <f>A36</f>
        <v>METHI BHUM</v>
      </c>
      <c r="B39" s="54">
        <f>B36+2</f>
        <v>1744</v>
      </c>
      <c r="C39" s="57" t="s">
        <v>10</v>
      </c>
      <c r="D39" s="28">
        <f>D8+1</f>
        <v>42939</v>
      </c>
      <c r="E39" s="29">
        <f>D39+2</f>
        <v>42941</v>
      </c>
      <c r="F39" s="2"/>
      <c r="G39" s="1"/>
    </row>
    <row r="40" spans="1:7" ht="13.5" customHeight="1">
      <c r="A40" s="58" t="str">
        <f>A39</f>
        <v>METHI BHUM</v>
      </c>
      <c r="B40" s="59">
        <f>B39+1</f>
        <v>1745</v>
      </c>
      <c r="C40" s="55" t="s">
        <v>10</v>
      </c>
      <c r="D40" s="60">
        <f>D39+4</f>
        <v>42943</v>
      </c>
      <c r="E40" s="61">
        <f>D40+3</f>
        <v>42946</v>
      </c>
      <c r="F40" s="2"/>
      <c r="G40" s="1"/>
    </row>
    <row r="41" spans="1:7" ht="13.5" customHeight="1">
      <c r="A41" s="33" t="str">
        <f>A38</f>
        <v>DANU BHUM</v>
      </c>
      <c r="B41" s="50">
        <f>B38+2</f>
        <v>187</v>
      </c>
      <c r="C41" s="57" t="s">
        <v>10</v>
      </c>
      <c r="D41" s="52">
        <f aca="true" t="shared" si="7" ref="D41:D46">D39+7</f>
        <v>42946</v>
      </c>
      <c r="E41" s="37">
        <f>D41+2</f>
        <v>42948</v>
      </c>
      <c r="F41" s="2"/>
      <c r="G41" s="1"/>
    </row>
    <row r="42" spans="1:7" ht="13.5" customHeight="1">
      <c r="A42" s="58" t="str">
        <f>A41</f>
        <v>DANU BHUM</v>
      </c>
      <c r="B42" s="62">
        <f>B41+1</f>
        <v>188</v>
      </c>
      <c r="C42" s="55" t="s">
        <v>10</v>
      </c>
      <c r="D42" s="60">
        <f t="shared" si="7"/>
        <v>42950</v>
      </c>
      <c r="E42" s="61">
        <f>D42+3</f>
        <v>42953</v>
      </c>
      <c r="F42" s="2"/>
      <c r="G42" s="1"/>
    </row>
    <row r="43" spans="1:7" ht="13.5" customHeight="1">
      <c r="A43" s="53" t="str">
        <f>A36</f>
        <v>METHI BHUM</v>
      </c>
      <c r="B43" s="56">
        <f>B40+2</f>
        <v>1747</v>
      </c>
      <c r="C43" s="57" t="s">
        <v>10</v>
      </c>
      <c r="D43" s="28">
        <f t="shared" si="7"/>
        <v>42953</v>
      </c>
      <c r="E43" s="29">
        <f>D43+2</f>
        <v>42955</v>
      </c>
      <c r="F43" s="2"/>
      <c r="G43" s="1"/>
    </row>
    <row r="44" spans="1:7" ht="13.5" customHeight="1">
      <c r="A44" s="58" t="str">
        <f>A43</f>
        <v>METHI BHUM</v>
      </c>
      <c r="B44" s="59">
        <f>B43+1</f>
        <v>1748</v>
      </c>
      <c r="C44" s="55" t="s">
        <v>10</v>
      </c>
      <c r="D44" s="60">
        <f t="shared" si="7"/>
        <v>42957</v>
      </c>
      <c r="E44" s="61">
        <f>D44+3</f>
        <v>42960</v>
      </c>
      <c r="F44" s="2"/>
      <c r="G44" s="1"/>
    </row>
    <row r="45" spans="1:7" ht="13.5" customHeight="1">
      <c r="A45" s="33" t="str">
        <f>A38</f>
        <v>DANU BHUM</v>
      </c>
      <c r="B45" s="50">
        <f>B42+2</f>
        <v>190</v>
      </c>
      <c r="C45" s="57" t="s">
        <v>10</v>
      </c>
      <c r="D45" s="52">
        <f t="shared" si="7"/>
        <v>42960</v>
      </c>
      <c r="E45" s="37">
        <f>D45+2</f>
        <v>42962</v>
      </c>
      <c r="F45" s="2"/>
      <c r="G45" s="1"/>
    </row>
    <row r="46" spans="1:7" ht="13.5" customHeight="1">
      <c r="A46" s="53" t="str">
        <f>A45</f>
        <v>DANU BHUM</v>
      </c>
      <c r="B46" s="54">
        <f>B45+1</f>
        <v>191</v>
      </c>
      <c r="C46" s="55" t="s">
        <v>10</v>
      </c>
      <c r="D46" s="28">
        <f t="shared" si="7"/>
        <v>42964</v>
      </c>
      <c r="E46" s="29">
        <f>D46+3</f>
        <v>42967</v>
      </c>
      <c r="F46" s="2"/>
      <c r="G46" s="1"/>
    </row>
    <row r="47" spans="1:7" ht="13.5" customHeight="1">
      <c r="A47" s="53" t="str">
        <f>A44</f>
        <v>METHI BHUM</v>
      </c>
      <c r="B47" s="56">
        <f>B44+2</f>
        <v>1750</v>
      </c>
      <c r="C47" s="57" t="s">
        <v>10</v>
      </c>
      <c r="D47" s="28">
        <f>D16+1</f>
        <v>42967</v>
      </c>
      <c r="E47" s="29">
        <f>D47+2</f>
        <v>42969</v>
      </c>
      <c r="F47" s="2"/>
      <c r="G47" s="1"/>
    </row>
    <row r="48" spans="1:7" s="63" customFormat="1" ht="13.5" customHeight="1">
      <c r="A48" s="58" t="str">
        <f>A47</f>
        <v>METHI BHUM</v>
      </c>
      <c r="B48" s="59">
        <f>B47+1</f>
        <v>1751</v>
      </c>
      <c r="C48" s="55" t="s">
        <v>10</v>
      </c>
      <c r="D48" s="60">
        <f>D47+4</f>
        <v>42971</v>
      </c>
      <c r="E48" s="61">
        <f>D48+3</f>
        <v>42974</v>
      </c>
      <c r="F48" s="2"/>
      <c r="G48" s="1"/>
    </row>
    <row r="49" spans="1:7" ht="13.5" customHeight="1">
      <c r="A49" s="33" t="str">
        <f>A46</f>
        <v>DANU BHUM</v>
      </c>
      <c r="B49" s="50">
        <f>B46+2</f>
        <v>193</v>
      </c>
      <c r="C49" s="57" t="s">
        <v>10</v>
      </c>
      <c r="D49" s="52">
        <f>D47+7</f>
        <v>42974</v>
      </c>
      <c r="E49" s="37">
        <f>D49+2</f>
        <v>42976</v>
      </c>
      <c r="F49" s="2"/>
      <c r="G49" s="1"/>
    </row>
    <row r="50" spans="1:7" ht="13.5" customHeight="1">
      <c r="A50" s="58" t="str">
        <f>A49</f>
        <v>DANU BHUM</v>
      </c>
      <c r="B50" s="62">
        <f>B49+1</f>
        <v>194</v>
      </c>
      <c r="C50" s="55" t="s">
        <v>10</v>
      </c>
      <c r="D50" s="60">
        <f>D48+7</f>
        <v>42978</v>
      </c>
      <c r="E50" s="61">
        <f>D50+3</f>
        <v>42981</v>
      </c>
      <c r="F50" s="2"/>
      <c r="G50" s="1"/>
    </row>
    <row r="51" spans="1:7" s="2" customFormat="1" ht="13.5" customHeight="1">
      <c r="A51" s="53" t="str">
        <f>A48</f>
        <v>METHI BHUM</v>
      </c>
      <c r="B51" s="56">
        <f>B48+2</f>
        <v>1753</v>
      </c>
      <c r="C51" s="57" t="s">
        <v>10</v>
      </c>
      <c r="D51" s="28">
        <f>D49+7</f>
        <v>42981</v>
      </c>
      <c r="E51" s="29">
        <f>D51+2</f>
        <v>42983</v>
      </c>
      <c r="G51" s="1"/>
    </row>
    <row r="52" spans="1:7" ht="13.5" customHeight="1">
      <c r="A52" s="58" t="str">
        <f>A51</f>
        <v>METHI BHUM</v>
      </c>
      <c r="B52" s="59">
        <f>B51+1</f>
        <v>1754</v>
      </c>
      <c r="C52" s="51" t="s">
        <v>10</v>
      </c>
      <c r="D52" s="60">
        <f>D50+7</f>
        <v>42985</v>
      </c>
      <c r="E52" s="61">
        <f>D52+3</f>
        <v>42988</v>
      </c>
      <c r="F52" s="2"/>
      <c r="G52" s="1"/>
    </row>
    <row r="53" spans="1:7" ht="13.5" customHeight="1" thickBot="1">
      <c r="A53" s="53" t="str">
        <f>A46</f>
        <v>DANU BHUM</v>
      </c>
      <c r="B53" s="64">
        <f>B50+2</f>
        <v>196</v>
      </c>
      <c r="C53" s="65" t="s">
        <v>10</v>
      </c>
      <c r="D53" s="28">
        <f>D51+7</f>
        <v>42988</v>
      </c>
      <c r="E53" s="29">
        <f>D53+2</f>
        <v>42990</v>
      </c>
      <c r="F53" s="2"/>
      <c r="G53" s="1"/>
    </row>
    <row r="54" spans="1:6" s="2" customFormat="1" ht="18" customHeight="1" thickBot="1">
      <c r="A54" s="286" t="s">
        <v>172</v>
      </c>
      <c r="B54" s="287"/>
      <c r="C54" s="287"/>
      <c r="D54" s="287"/>
      <c r="E54" s="287"/>
      <c r="F54" s="275"/>
    </row>
    <row r="55" spans="1:7" ht="21" customHeight="1" thickBot="1">
      <c r="A55" s="8" t="s">
        <v>30</v>
      </c>
      <c r="B55" s="260" t="s">
        <v>26</v>
      </c>
      <c r="C55" s="285"/>
      <c r="D55" s="5" t="s">
        <v>27</v>
      </c>
      <c r="E55" s="5" t="s">
        <v>5</v>
      </c>
      <c r="F55" s="7" t="s">
        <v>6</v>
      </c>
      <c r="G55" s="1"/>
    </row>
    <row r="56" spans="1:7" ht="17.25" customHeight="1">
      <c r="A56" s="66" t="s">
        <v>28</v>
      </c>
      <c r="B56" s="122">
        <v>1727</v>
      </c>
      <c r="C56" s="21" t="s">
        <v>10</v>
      </c>
      <c r="D56" s="12">
        <f>D57-4</f>
        <v>42926</v>
      </c>
      <c r="E56" s="12">
        <f aca="true" t="shared" si="8" ref="E56:E73">D56+4</f>
        <v>42930</v>
      </c>
      <c r="F56" s="13"/>
      <c r="G56" s="1"/>
    </row>
    <row r="57" spans="1:7" ht="17.25" customHeight="1">
      <c r="A57" s="67" t="str">
        <f>A6</f>
        <v>EASLINE DALIAN</v>
      </c>
      <c r="B57" s="50">
        <f>B6</f>
        <v>1729</v>
      </c>
      <c r="C57" s="57" t="s">
        <v>10</v>
      </c>
      <c r="D57" s="52">
        <f>D6-1</f>
        <v>42930</v>
      </c>
      <c r="E57" s="52">
        <f t="shared" si="8"/>
        <v>42934</v>
      </c>
      <c r="F57" s="37">
        <f aca="true" t="shared" si="9" ref="F57:F73">E57+1</f>
        <v>42935</v>
      </c>
      <c r="G57" s="1"/>
    </row>
    <row r="58" spans="1:7" ht="17.25" customHeight="1">
      <c r="A58" s="68" t="str">
        <f>A56</f>
        <v>EASTER EXPRESS</v>
      </c>
      <c r="B58" s="188">
        <f>B56+1</f>
        <v>1728</v>
      </c>
      <c r="C58" s="55" t="s">
        <v>10</v>
      </c>
      <c r="D58" s="60">
        <f>D56+7</f>
        <v>42933</v>
      </c>
      <c r="E58" s="60">
        <f t="shared" si="8"/>
        <v>42937</v>
      </c>
      <c r="F58" s="29"/>
      <c r="G58" s="69"/>
    </row>
    <row r="59" spans="1:6" ht="17.25" customHeight="1">
      <c r="A59" s="70" t="str">
        <f>A8</f>
        <v>EASLINE DALIAN</v>
      </c>
      <c r="B59" s="71">
        <f>B8</f>
        <v>1730</v>
      </c>
      <c r="C59" s="72" t="s">
        <v>10</v>
      </c>
      <c r="D59" s="52">
        <f>D8-1</f>
        <v>42937</v>
      </c>
      <c r="E59" s="52">
        <f t="shared" si="8"/>
        <v>42941</v>
      </c>
      <c r="F59" s="37">
        <f t="shared" si="9"/>
        <v>42942</v>
      </c>
    </row>
    <row r="60" spans="1:6" ht="17.25" customHeight="1">
      <c r="A60" s="24" t="str">
        <f>A58</f>
        <v>EASTER EXPRESS</v>
      </c>
      <c r="B60" s="54">
        <f>B58+1</f>
        <v>1729</v>
      </c>
      <c r="C60" s="55" t="s">
        <v>10</v>
      </c>
      <c r="D60" s="28">
        <f aca="true" t="shared" si="10" ref="D60:D66">D58+7</f>
        <v>42940</v>
      </c>
      <c r="E60" s="28">
        <f t="shared" si="8"/>
        <v>42944</v>
      </c>
      <c r="F60" s="29"/>
    </row>
    <row r="61" spans="1:6" ht="17.25" customHeight="1">
      <c r="A61" s="67" t="str">
        <f>A10</f>
        <v>EASLINE DALIAN</v>
      </c>
      <c r="B61" s="50">
        <f>B10</f>
        <v>1731</v>
      </c>
      <c r="C61" s="72" t="s">
        <v>10</v>
      </c>
      <c r="D61" s="52">
        <f t="shared" si="10"/>
        <v>42944</v>
      </c>
      <c r="E61" s="52">
        <f t="shared" si="8"/>
        <v>42948</v>
      </c>
      <c r="F61" s="29">
        <f t="shared" si="9"/>
        <v>42949</v>
      </c>
    </row>
    <row r="62" spans="1:6" ht="17.25" customHeight="1">
      <c r="A62" s="53" t="str">
        <f>A60</f>
        <v>EASTER EXPRESS</v>
      </c>
      <c r="B62" s="54">
        <f>B60+1</f>
        <v>1730</v>
      </c>
      <c r="C62" s="55" t="s">
        <v>10</v>
      </c>
      <c r="D62" s="28">
        <f t="shared" si="10"/>
        <v>42947</v>
      </c>
      <c r="E62" s="28">
        <f t="shared" si="8"/>
        <v>42951</v>
      </c>
      <c r="F62" s="61"/>
    </row>
    <row r="63" spans="1:6" ht="17.25" customHeight="1">
      <c r="A63" s="53" t="str">
        <f>A12</f>
        <v>EASLINE DALIAN</v>
      </c>
      <c r="B63" s="54">
        <f>B12</f>
        <v>1732</v>
      </c>
      <c r="C63" s="72" t="s">
        <v>10</v>
      </c>
      <c r="D63" s="28">
        <f t="shared" si="10"/>
        <v>42951</v>
      </c>
      <c r="E63" s="28">
        <f t="shared" si="8"/>
        <v>42955</v>
      </c>
      <c r="F63" s="37">
        <f t="shared" si="9"/>
        <v>42956</v>
      </c>
    </row>
    <row r="64" spans="1:6" ht="17.25" customHeight="1">
      <c r="A64" s="58" t="str">
        <f>A62</f>
        <v>EASTER EXPRESS</v>
      </c>
      <c r="B64" s="62">
        <f>B62+1</f>
        <v>1731</v>
      </c>
      <c r="C64" s="55" t="s">
        <v>10</v>
      </c>
      <c r="D64" s="60">
        <f t="shared" si="10"/>
        <v>42954</v>
      </c>
      <c r="E64" s="60">
        <f t="shared" si="8"/>
        <v>42958</v>
      </c>
      <c r="F64" s="29"/>
    </row>
    <row r="65" spans="1:6" ht="17.25" customHeight="1">
      <c r="A65" s="33" t="str">
        <f>A14</f>
        <v>EASLINE DALIAN</v>
      </c>
      <c r="B65" s="50">
        <f>B14</f>
        <v>1733</v>
      </c>
      <c r="C65" s="72" t="s">
        <v>10</v>
      </c>
      <c r="D65" s="52">
        <f t="shared" si="10"/>
        <v>42958</v>
      </c>
      <c r="E65" s="52">
        <f t="shared" si="8"/>
        <v>42962</v>
      </c>
      <c r="F65" s="29">
        <f t="shared" si="9"/>
        <v>42963</v>
      </c>
    </row>
    <row r="66" spans="1:7" ht="17.25" customHeight="1">
      <c r="A66" s="73" t="str">
        <f>A64</f>
        <v>EASTER EXPRESS</v>
      </c>
      <c r="B66" s="54">
        <f>B64+1</f>
        <v>1732</v>
      </c>
      <c r="C66" s="55" t="s">
        <v>10</v>
      </c>
      <c r="D66" s="28">
        <f t="shared" si="10"/>
        <v>42961</v>
      </c>
      <c r="E66" s="28">
        <f t="shared" si="8"/>
        <v>42965</v>
      </c>
      <c r="F66" s="61"/>
      <c r="G66" s="69"/>
    </row>
    <row r="67" spans="1:6" ht="17.25" customHeight="1">
      <c r="A67" s="70" t="str">
        <f>A16</f>
        <v>EASLINE DALIAN</v>
      </c>
      <c r="B67" s="71">
        <f>B16</f>
        <v>1734</v>
      </c>
      <c r="C67" s="72" t="s">
        <v>10</v>
      </c>
      <c r="D67" s="52">
        <f>D16-1</f>
        <v>42965</v>
      </c>
      <c r="E67" s="52">
        <f t="shared" si="8"/>
        <v>42969</v>
      </c>
      <c r="F67" s="37">
        <f t="shared" si="9"/>
        <v>42970</v>
      </c>
    </row>
    <row r="68" spans="1:6" ht="17.25" customHeight="1">
      <c r="A68" s="24" t="str">
        <f>A66</f>
        <v>EASTER EXPRESS</v>
      </c>
      <c r="B68" s="54">
        <f>B66+1</f>
        <v>1733</v>
      </c>
      <c r="C68" s="55" t="s">
        <v>10</v>
      </c>
      <c r="D68" s="28">
        <f aca="true" t="shared" si="11" ref="D68:D73">D66+7</f>
        <v>42968</v>
      </c>
      <c r="E68" s="28">
        <f t="shared" si="8"/>
        <v>42972</v>
      </c>
      <c r="F68" s="29"/>
    </row>
    <row r="69" spans="1:6" ht="17.25" customHeight="1">
      <c r="A69" s="67" t="str">
        <f>A18</f>
        <v>EASLINE DALIAN</v>
      </c>
      <c r="B69" s="50">
        <f>B18</f>
        <v>1735</v>
      </c>
      <c r="C69" s="72" t="s">
        <v>10</v>
      </c>
      <c r="D69" s="52">
        <f t="shared" si="11"/>
        <v>42972</v>
      </c>
      <c r="E69" s="52">
        <f t="shared" si="8"/>
        <v>42976</v>
      </c>
      <c r="F69" s="29">
        <f t="shared" si="9"/>
        <v>42977</v>
      </c>
    </row>
    <row r="70" spans="1:6" ht="17.25" customHeight="1">
      <c r="A70" s="53" t="str">
        <f>A68</f>
        <v>EASTER EXPRESS</v>
      </c>
      <c r="B70" s="54">
        <f>B68+1</f>
        <v>1734</v>
      </c>
      <c r="C70" s="55" t="s">
        <v>10</v>
      </c>
      <c r="D70" s="28">
        <f t="shared" si="11"/>
        <v>42975</v>
      </c>
      <c r="E70" s="28">
        <f t="shared" si="8"/>
        <v>42979</v>
      </c>
      <c r="F70" s="61"/>
    </row>
    <row r="71" spans="1:6" ht="17.25" customHeight="1">
      <c r="A71" s="53" t="str">
        <f>A20</f>
        <v>EASLINE DALIAN</v>
      </c>
      <c r="B71" s="54">
        <f>B20</f>
        <v>1736</v>
      </c>
      <c r="C71" s="72" t="s">
        <v>10</v>
      </c>
      <c r="D71" s="28">
        <f t="shared" si="11"/>
        <v>42979</v>
      </c>
      <c r="E71" s="28">
        <f t="shared" si="8"/>
        <v>42983</v>
      </c>
      <c r="F71" s="37">
        <f t="shared" si="9"/>
        <v>42984</v>
      </c>
    </row>
    <row r="72" spans="1:6" ht="17.25" customHeight="1">
      <c r="A72" s="58" t="str">
        <f>A70</f>
        <v>EASTER EXPRESS</v>
      </c>
      <c r="B72" s="62">
        <f>B70+1</f>
        <v>1735</v>
      </c>
      <c r="C72" s="55" t="s">
        <v>10</v>
      </c>
      <c r="D72" s="60">
        <f t="shared" si="11"/>
        <v>42982</v>
      </c>
      <c r="E72" s="60">
        <f t="shared" si="8"/>
        <v>42986</v>
      </c>
      <c r="F72" s="29"/>
    </row>
    <row r="73" spans="1:6" ht="17.25" customHeight="1" thickBot="1">
      <c r="A73" s="74" t="str">
        <f>A22</f>
        <v>EASLINE DALIAN</v>
      </c>
      <c r="B73" s="64">
        <f>B22</f>
        <v>1737</v>
      </c>
      <c r="C73" s="65" t="s">
        <v>10</v>
      </c>
      <c r="D73" s="17">
        <f t="shared" si="11"/>
        <v>42986</v>
      </c>
      <c r="E73" s="17">
        <f t="shared" si="8"/>
        <v>42990</v>
      </c>
      <c r="F73" s="18">
        <f t="shared" si="9"/>
        <v>42991</v>
      </c>
    </row>
    <row r="74" spans="1:7" s="2" customFormat="1" ht="17.25" customHeight="1" thickBot="1">
      <c r="A74" s="286" t="s">
        <v>29</v>
      </c>
      <c r="B74" s="287"/>
      <c r="C74" s="287"/>
      <c r="D74" s="287"/>
      <c r="E74" s="287"/>
      <c r="F74" s="275"/>
      <c r="G74" s="75"/>
    </row>
    <row r="75" spans="1:6" ht="18.75" customHeight="1" thickBot="1">
      <c r="A75" s="30" t="s">
        <v>30</v>
      </c>
      <c r="B75" s="260" t="s">
        <v>26</v>
      </c>
      <c r="C75" s="285"/>
      <c r="D75" s="76" t="s">
        <v>31</v>
      </c>
      <c r="E75" s="31" t="s">
        <v>5</v>
      </c>
      <c r="F75" s="32" t="s">
        <v>32</v>
      </c>
    </row>
    <row r="76" spans="1:6" ht="14.25" customHeight="1">
      <c r="A76" s="199" t="s">
        <v>185</v>
      </c>
      <c r="B76" s="77">
        <v>1012</v>
      </c>
      <c r="C76" s="78" t="s">
        <v>10</v>
      </c>
      <c r="D76" s="28">
        <f>D77-2</f>
        <v>42926</v>
      </c>
      <c r="E76" s="79">
        <f aca="true" t="shared" si="12" ref="E76:E85">D76+2</f>
        <v>42928</v>
      </c>
      <c r="F76" s="29">
        <f>E76+1</f>
        <v>42929</v>
      </c>
    </row>
    <row r="77" spans="1:6" ht="14.25" customHeight="1">
      <c r="A77" s="73" t="s">
        <v>143</v>
      </c>
      <c r="B77" s="95">
        <f>B5</f>
        <v>1728</v>
      </c>
      <c r="C77" s="96" t="s">
        <v>10</v>
      </c>
      <c r="D77" s="28">
        <f>D5+1</f>
        <v>42928</v>
      </c>
      <c r="E77" s="79">
        <f t="shared" si="12"/>
        <v>42930</v>
      </c>
      <c r="F77" s="29">
        <f>E77+1</f>
        <v>42931</v>
      </c>
    </row>
    <row r="78" spans="1:6" ht="14.25" customHeight="1">
      <c r="A78" s="73" t="str">
        <f>A56</f>
        <v>EASTER EXPRESS</v>
      </c>
      <c r="B78" s="25">
        <f>B56</f>
        <v>1727</v>
      </c>
      <c r="C78" s="26" t="s">
        <v>10</v>
      </c>
      <c r="D78" s="28">
        <f>D77</f>
        <v>42928</v>
      </c>
      <c r="E78" s="79">
        <f t="shared" si="12"/>
        <v>42930</v>
      </c>
      <c r="F78" s="29"/>
    </row>
    <row r="79" spans="1:6" ht="14.25" customHeight="1" hidden="1">
      <c r="A79" s="73" t="s">
        <v>34</v>
      </c>
      <c r="B79" s="80" t="s">
        <v>35</v>
      </c>
      <c r="C79" s="81"/>
      <c r="D79" s="82">
        <f>D78+2</f>
        <v>42930</v>
      </c>
      <c r="E79" s="79">
        <f t="shared" si="12"/>
        <v>42932</v>
      </c>
      <c r="F79" s="29"/>
    </row>
    <row r="80" spans="1:6" ht="14.25" customHeight="1" hidden="1">
      <c r="A80" s="83" t="str">
        <f>A191</f>
        <v>TAI PING</v>
      </c>
      <c r="B80" s="84">
        <f>B191</f>
        <v>8728</v>
      </c>
      <c r="C80" s="26" t="s">
        <v>10</v>
      </c>
      <c r="D80" s="28">
        <f>D191+1</f>
        <v>42931</v>
      </c>
      <c r="E80" s="79">
        <f t="shared" si="12"/>
        <v>42933</v>
      </c>
      <c r="F80" s="85"/>
    </row>
    <row r="81" spans="1:6" ht="14.25" customHeight="1">
      <c r="A81" s="86" t="s">
        <v>36</v>
      </c>
      <c r="B81" s="87">
        <v>1728</v>
      </c>
      <c r="C81" s="26" t="s">
        <v>10</v>
      </c>
      <c r="D81" s="28">
        <f>D80+1</f>
        <v>42932</v>
      </c>
      <c r="E81" s="79">
        <f t="shared" si="12"/>
        <v>42934</v>
      </c>
      <c r="F81" s="85"/>
    </row>
    <row r="82" spans="1:6" ht="14.25" customHeight="1" hidden="1">
      <c r="A82" s="86" t="s">
        <v>145</v>
      </c>
      <c r="B82" s="87">
        <v>1002</v>
      </c>
      <c r="C82" s="26" t="s">
        <v>10</v>
      </c>
      <c r="D82" s="28">
        <f>D77+4</f>
        <v>42932</v>
      </c>
      <c r="E82" s="79">
        <f>D82+2</f>
        <v>42934</v>
      </c>
      <c r="F82" s="88">
        <f>E82+2</f>
        <v>42936</v>
      </c>
    </row>
    <row r="83" spans="1:6" ht="14.25" customHeight="1" thickBot="1">
      <c r="A83" s="86" t="s">
        <v>173</v>
      </c>
      <c r="B83" s="87">
        <v>139</v>
      </c>
      <c r="C83" s="26" t="s">
        <v>10</v>
      </c>
      <c r="D83" s="28">
        <f>D82</f>
        <v>42932</v>
      </c>
      <c r="E83" s="79">
        <f t="shared" si="12"/>
        <v>42934</v>
      </c>
      <c r="F83" s="29">
        <f>E83+2</f>
        <v>42936</v>
      </c>
    </row>
    <row r="84" spans="1:6" ht="14.25" customHeight="1">
      <c r="A84" s="199" t="str">
        <f>A76</f>
        <v>FPMC CONTAINER 10</v>
      </c>
      <c r="B84" s="19">
        <f>B76+1</f>
        <v>1013</v>
      </c>
      <c r="C84" s="10" t="s">
        <v>10</v>
      </c>
      <c r="D84" s="12">
        <f aca="true" t="shared" si="13" ref="D84:D89">D76+7</f>
        <v>42933</v>
      </c>
      <c r="E84" s="90">
        <f t="shared" si="12"/>
        <v>42935</v>
      </c>
      <c r="F84" s="13">
        <f>E84+1</f>
        <v>42936</v>
      </c>
    </row>
    <row r="85" spans="1:6" ht="14.25" customHeight="1">
      <c r="A85" s="73" t="str">
        <f>A77</f>
        <v>SINAR BROMO</v>
      </c>
      <c r="B85" s="25">
        <f>B7</f>
        <v>1729</v>
      </c>
      <c r="C85" s="26" t="s">
        <v>10</v>
      </c>
      <c r="D85" s="28">
        <f t="shared" si="13"/>
        <v>42935</v>
      </c>
      <c r="E85" s="79">
        <f t="shared" si="12"/>
        <v>42937</v>
      </c>
      <c r="F85" s="29">
        <f>E85+1</f>
        <v>42938</v>
      </c>
    </row>
    <row r="86" spans="1:6" ht="14.25" customHeight="1">
      <c r="A86" s="73" t="str">
        <f>A58</f>
        <v>EASTER EXPRESS</v>
      </c>
      <c r="B86" s="25">
        <f>B77</f>
        <v>1728</v>
      </c>
      <c r="C86" s="26" t="s">
        <v>10</v>
      </c>
      <c r="D86" s="28">
        <f t="shared" si="13"/>
        <v>42935</v>
      </c>
      <c r="E86" s="79">
        <f>E58</f>
        <v>42937</v>
      </c>
      <c r="F86" s="29"/>
    </row>
    <row r="87" spans="1:6" ht="14.25" customHeight="1" hidden="1">
      <c r="A87" s="73" t="str">
        <f>A79</f>
        <v>CARINA STAR</v>
      </c>
      <c r="B87" s="80" t="s">
        <v>174</v>
      </c>
      <c r="C87" s="81"/>
      <c r="D87" s="28">
        <f t="shared" si="13"/>
        <v>42937</v>
      </c>
      <c r="E87" s="79">
        <f>E79+7</f>
        <v>42939</v>
      </c>
      <c r="F87" s="29"/>
    </row>
    <row r="88" spans="1:6" ht="14.25" customHeight="1" hidden="1">
      <c r="A88" s="73" t="str">
        <f>A80</f>
        <v>TAI PING</v>
      </c>
      <c r="B88" s="25">
        <f>B80+1</f>
        <v>8729</v>
      </c>
      <c r="C88" s="26" t="s">
        <v>10</v>
      </c>
      <c r="D88" s="28">
        <f t="shared" si="13"/>
        <v>42938</v>
      </c>
      <c r="E88" s="79">
        <f>E80+7</f>
        <v>42940</v>
      </c>
      <c r="F88" s="29"/>
    </row>
    <row r="89" spans="1:6" ht="14.25" customHeight="1">
      <c r="A89" s="86" t="s">
        <v>121</v>
      </c>
      <c r="B89" s="87">
        <v>1735</v>
      </c>
      <c r="C89" s="26" t="s">
        <v>10</v>
      </c>
      <c r="D89" s="28">
        <f t="shared" si="13"/>
        <v>42939</v>
      </c>
      <c r="E89" s="79">
        <f>D89+2</f>
        <v>42941</v>
      </c>
      <c r="F89" s="91"/>
    </row>
    <row r="90" spans="1:7" ht="14.25" customHeight="1" hidden="1">
      <c r="A90" s="73" t="s">
        <v>146</v>
      </c>
      <c r="B90" s="25">
        <f>B82+1</f>
        <v>1003</v>
      </c>
      <c r="C90" s="26" t="s">
        <v>10</v>
      </c>
      <c r="D90" s="28">
        <f>D82+7</f>
        <v>42939</v>
      </c>
      <c r="E90" s="79">
        <f>D90+2</f>
        <v>42941</v>
      </c>
      <c r="F90" s="29">
        <f>E90+2</f>
        <v>42943</v>
      </c>
      <c r="G90" s="198" t="s">
        <v>148</v>
      </c>
    </row>
    <row r="91" spans="1:6" ht="14.25" customHeight="1" thickBot="1">
      <c r="A91" s="92" t="str">
        <f>A83</f>
        <v>FORTUNE TRADER</v>
      </c>
      <c r="B91" s="15">
        <f>B83+1</f>
        <v>140</v>
      </c>
      <c r="C91" s="16" t="s">
        <v>10</v>
      </c>
      <c r="D91" s="17">
        <f>D89</f>
        <v>42939</v>
      </c>
      <c r="E91" s="93">
        <f>D91+2</f>
        <v>42941</v>
      </c>
      <c r="F91" s="18">
        <f>E91+2</f>
        <v>42943</v>
      </c>
    </row>
    <row r="92" spans="1:7" ht="14.25" customHeight="1">
      <c r="A92" s="89" t="str">
        <f>A84</f>
        <v>FPMC CONTAINER 10</v>
      </c>
      <c r="B92" s="25">
        <f>B84+1</f>
        <v>1014</v>
      </c>
      <c r="C92" s="26" t="s">
        <v>10</v>
      </c>
      <c r="D92" s="28">
        <f>D84+7</f>
        <v>42940</v>
      </c>
      <c r="E92" s="79">
        <f>E84+7</f>
        <v>42942</v>
      </c>
      <c r="F92" s="29">
        <f>F84+7</f>
        <v>42943</v>
      </c>
      <c r="G92" s="198"/>
    </row>
    <row r="93" spans="1:6" ht="14.25" customHeight="1">
      <c r="A93" s="73" t="str">
        <f>A85</f>
        <v>SINAR BROMO</v>
      </c>
      <c r="B93" s="25">
        <f>B9</f>
        <v>1730</v>
      </c>
      <c r="C93" s="26" t="s">
        <v>10</v>
      </c>
      <c r="D93" s="28">
        <f aca="true" t="shared" si="14" ref="D93:E96">D85+7</f>
        <v>42942</v>
      </c>
      <c r="E93" s="79">
        <f t="shared" si="14"/>
        <v>42944</v>
      </c>
      <c r="F93" s="29">
        <f>E93+1</f>
        <v>42945</v>
      </c>
    </row>
    <row r="94" spans="1:6" ht="14.25" customHeight="1">
      <c r="A94" s="73" t="str">
        <f>A86</f>
        <v>EASTER EXPRESS</v>
      </c>
      <c r="B94" s="25">
        <f>B85</f>
        <v>1729</v>
      </c>
      <c r="C94" s="26" t="s">
        <v>10</v>
      </c>
      <c r="D94" s="28">
        <f t="shared" si="14"/>
        <v>42942</v>
      </c>
      <c r="E94" s="79">
        <f t="shared" si="14"/>
        <v>42944</v>
      </c>
      <c r="F94" s="29"/>
    </row>
    <row r="95" spans="1:6" ht="14.25" customHeight="1" hidden="1">
      <c r="A95" s="73" t="str">
        <f>A87</f>
        <v>CARINA STAR</v>
      </c>
      <c r="B95" s="80" t="s">
        <v>175</v>
      </c>
      <c r="C95" s="81"/>
      <c r="D95" s="28">
        <f t="shared" si="14"/>
        <v>42944</v>
      </c>
      <c r="E95" s="79">
        <f t="shared" si="14"/>
        <v>42946</v>
      </c>
      <c r="F95" s="29"/>
    </row>
    <row r="96" spans="1:6" ht="14.25" customHeight="1" hidden="1">
      <c r="A96" s="73" t="str">
        <f>A80</f>
        <v>TAI PING</v>
      </c>
      <c r="B96" s="25">
        <f>B88+1</f>
        <v>8730</v>
      </c>
      <c r="C96" s="26" t="s">
        <v>10</v>
      </c>
      <c r="D96" s="28">
        <f t="shared" si="14"/>
        <v>42945</v>
      </c>
      <c r="E96" s="79">
        <f t="shared" si="14"/>
        <v>42947</v>
      </c>
      <c r="F96" s="29"/>
    </row>
    <row r="97" spans="1:6" ht="14.25" customHeight="1">
      <c r="A97" s="73" t="str">
        <f>A81</f>
        <v>ISARA BHUM</v>
      </c>
      <c r="B97" s="25">
        <f>B81+2</f>
        <v>1730</v>
      </c>
      <c r="C97" s="26" t="s">
        <v>10</v>
      </c>
      <c r="D97" s="28">
        <f>D93+4</f>
        <v>42946</v>
      </c>
      <c r="E97" s="79">
        <f>E93+4</f>
        <v>42948</v>
      </c>
      <c r="F97" s="94"/>
    </row>
    <row r="98" spans="1:7" ht="14.25" customHeight="1" hidden="1">
      <c r="A98" s="73" t="str">
        <f aca="true" t="shared" si="15" ref="A98:A103">A90</f>
        <v>KHARIS JUPITER</v>
      </c>
      <c r="B98" s="25">
        <f>B90+1</f>
        <v>1004</v>
      </c>
      <c r="C98" s="26" t="s">
        <v>10</v>
      </c>
      <c r="D98" s="28">
        <f>D90+7</f>
        <v>42946</v>
      </c>
      <c r="E98" s="79">
        <f>D98+2</f>
        <v>42948</v>
      </c>
      <c r="F98" s="29">
        <f>E98+2</f>
        <v>42950</v>
      </c>
      <c r="G98" s="198"/>
    </row>
    <row r="99" spans="1:6" ht="14.25" customHeight="1" thickBot="1">
      <c r="A99" s="73" t="str">
        <f t="shared" si="15"/>
        <v>FORTUNE TRADER</v>
      </c>
      <c r="B99" s="25">
        <f>B91+1</f>
        <v>141</v>
      </c>
      <c r="C99" s="26" t="s">
        <v>10</v>
      </c>
      <c r="D99" s="28">
        <f>D97</f>
        <v>42946</v>
      </c>
      <c r="E99" s="79">
        <f>D99+2</f>
        <v>42948</v>
      </c>
      <c r="F99" s="29">
        <f>E99+2</f>
        <v>42950</v>
      </c>
    </row>
    <row r="100" spans="1:7" ht="14.25" customHeight="1">
      <c r="A100" s="89" t="str">
        <f t="shared" si="15"/>
        <v>FPMC CONTAINER 10</v>
      </c>
      <c r="B100" s="19">
        <f>B92+1</f>
        <v>1015</v>
      </c>
      <c r="C100" s="10" t="s">
        <v>10</v>
      </c>
      <c r="D100" s="12">
        <f>D92+7</f>
        <v>42947</v>
      </c>
      <c r="E100" s="90">
        <f>E92+7</f>
        <v>42949</v>
      </c>
      <c r="F100" s="13">
        <f>F92+7</f>
        <v>42950</v>
      </c>
      <c r="G100" s="198"/>
    </row>
    <row r="101" spans="1:6" ht="14.25" customHeight="1">
      <c r="A101" s="24" t="str">
        <f t="shared" si="15"/>
        <v>SINAR BROMO</v>
      </c>
      <c r="B101" s="25">
        <f>B11</f>
        <v>1731</v>
      </c>
      <c r="C101" s="26" t="s">
        <v>10</v>
      </c>
      <c r="D101" s="28">
        <f aca="true" t="shared" si="16" ref="D101:E116">D93+7</f>
        <v>42949</v>
      </c>
      <c r="E101" s="79">
        <f t="shared" si="16"/>
        <v>42951</v>
      </c>
      <c r="F101" s="29">
        <f>E101+1</f>
        <v>42952</v>
      </c>
    </row>
    <row r="102" spans="1:6" ht="14.25" customHeight="1">
      <c r="A102" s="73" t="str">
        <f t="shared" si="15"/>
        <v>EASTER EXPRESS</v>
      </c>
      <c r="B102" s="95">
        <f>B93</f>
        <v>1730</v>
      </c>
      <c r="C102" s="96" t="s">
        <v>10</v>
      </c>
      <c r="D102" s="97">
        <f t="shared" si="16"/>
        <v>42949</v>
      </c>
      <c r="E102" s="98">
        <f t="shared" si="16"/>
        <v>42951</v>
      </c>
      <c r="F102" s="29"/>
    </row>
    <row r="103" spans="1:6" ht="14.25" customHeight="1" hidden="1">
      <c r="A103" s="73" t="str">
        <f t="shared" si="15"/>
        <v>CARINA STAR</v>
      </c>
      <c r="B103" s="80" t="s">
        <v>176</v>
      </c>
      <c r="C103" s="81"/>
      <c r="D103" s="97">
        <f t="shared" si="16"/>
        <v>42951</v>
      </c>
      <c r="E103" s="98">
        <f t="shared" si="16"/>
        <v>42953</v>
      </c>
      <c r="F103" s="29"/>
    </row>
    <row r="104" spans="1:6" ht="14.25" customHeight="1" hidden="1">
      <c r="A104" s="73" t="str">
        <f>A80</f>
        <v>TAI PING</v>
      </c>
      <c r="B104" s="95">
        <f>B96+1</f>
        <v>8731</v>
      </c>
      <c r="C104" s="96" t="s">
        <v>10</v>
      </c>
      <c r="D104" s="97">
        <f t="shared" si="16"/>
        <v>42952</v>
      </c>
      <c r="E104" s="98">
        <f t="shared" si="16"/>
        <v>42954</v>
      </c>
      <c r="F104" s="29"/>
    </row>
    <row r="105" spans="1:6" ht="14.25" customHeight="1">
      <c r="A105" s="73" t="str">
        <f>A89</f>
        <v>SITC KWANGYANG</v>
      </c>
      <c r="B105" s="25">
        <f>B89+2</f>
        <v>1737</v>
      </c>
      <c r="C105" s="26" t="s">
        <v>10</v>
      </c>
      <c r="D105" s="97">
        <f t="shared" si="16"/>
        <v>42953</v>
      </c>
      <c r="E105" s="98">
        <f t="shared" si="16"/>
        <v>42955</v>
      </c>
      <c r="F105" s="94"/>
    </row>
    <row r="106" spans="1:7" ht="14.25" customHeight="1" hidden="1">
      <c r="A106" s="73" t="str">
        <f aca="true" t="shared" si="17" ref="A106:A111">A98</f>
        <v>KHARIS JUPITER</v>
      </c>
      <c r="B106" s="25">
        <f>B98+1</f>
        <v>1005</v>
      </c>
      <c r="C106" s="26" t="s">
        <v>10</v>
      </c>
      <c r="D106" s="97">
        <f t="shared" si="16"/>
        <v>42953</v>
      </c>
      <c r="E106" s="98">
        <f>D106+2</f>
        <v>42955</v>
      </c>
      <c r="F106" s="29">
        <f>E106+2</f>
        <v>42957</v>
      </c>
      <c r="G106" s="198"/>
    </row>
    <row r="107" spans="1:6" ht="14.25" customHeight="1" thickBot="1">
      <c r="A107" s="92" t="str">
        <f t="shared" si="17"/>
        <v>FORTUNE TRADER</v>
      </c>
      <c r="B107" s="15">
        <f>B99+1</f>
        <v>142</v>
      </c>
      <c r="C107" s="16" t="s">
        <v>10</v>
      </c>
      <c r="D107" s="99">
        <f t="shared" si="16"/>
        <v>42953</v>
      </c>
      <c r="E107" s="100">
        <f t="shared" si="16"/>
        <v>42955</v>
      </c>
      <c r="F107" s="18">
        <f>E107+2</f>
        <v>42957</v>
      </c>
    </row>
    <row r="108" spans="1:7" ht="14.25" customHeight="1">
      <c r="A108" s="89" t="str">
        <f t="shared" si="17"/>
        <v>FPMC CONTAINER 10</v>
      </c>
      <c r="B108" s="19">
        <f>B100+1</f>
        <v>1016</v>
      </c>
      <c r="C108" s="10" t="s">
        <v>10</v>
      </c>
      <c r="D108" s="12">
        <f t="shared" si="16"/>
        <v>42954</v>
      </c>
      <c r="E108" s="90">
        <f t="shared" si="16"/>
        <v>42956</v>
      </c>
      <c r="F108" s="13">
        <f>F100+7</f>
        <v>42957</v>
      </c>
      <c r="G108" s="198"/>
    </row>
    <row r="109" spans="1:6" ht="14.25" customHeight="1">
      <c r="A109" s="24" t="str">
        <f t="shared" si="17"/>
        <v>SINAR BROMO</v>
      </c>
      <c r="B109" s="25">
        <f>B13</f>
        <v>1732</v>
      </c>
      <c r="C109" s="26" t="s">
        <v>10</v>
      </c>
      <c r="D109" s="28">
        <f t="shared" si="16"/>
        <v>42956</v>
      </c>
      <c r="E109" s="79">
        <f t="shared" si="16"/>
        <v>42958</v>
      </c>
      <c r="F109" s="29">
        <f>E109+1</f>
        <v>42959</v>
      </c>
    </row>
    <row r="110" spans="1:6" ht="14.25" customHeight="1">
      <c r="A110" s="73" t="str">
        <f t="shared" si="17"/>
        <v>EASTER EXPRESS</v>
      </c>
      <c r="B110" s="95">
        <f>B101</f>
        <v>1731</v>
      </c>
      <c r="C110" s="96" t="s">
        <v>10</v>
      </c>
      <c r="D110" s="97">
        <f t="shared" si="16"/>
        <v>42956</v>
      </c>
      <c r="E110" s="98">
        <f t="shared" si="16"/>
        <v>42958</v>
      </c>
      <c r="F110" s="29"/>
    </row>
    <row r="111" spans="1:6" ht="14.25" customHeight="1" hidden="1">
      <c r="A111" s="73" t="str">
        <f t="shared" si="17"/>
        <v>CARINA STAR</v>
      </c>
      <c r="B111" s="80" t="s">
        <v>177</v>
      </c>
      <c r="C111" s="81"/>
      <c r="D111" s="97">
        <f t="shared" si="16"/>
        <v>42958</v>
      </c>
      <c r="E111" s="98">
        <f t="shared" si="16"/>
        <v>42960</v>
      </c>
      <c r="F111" s="29"/>
    </row>
    <row r="112" spans="1:6" ht="14.25" customHeight="1" hidden="1">
      <c r="A112" s="73" t="str">
        <f>A88</f>
        <v>TAI PING</v>
      </c>
      <c r="B112" s="95">
        <f>B104+1</f>
        <v>8732</v>
      </c>
      <c r="C112" s="96" t="s">
        <v>10</v>
      </c>
      <c r="D112" s="97">
        <f t="shared" si="16"/>
        <v>42959</v>
      </c>
      <c r="E112" s="98">
        <f t="shared" si="16"/>
        <v>42961</v>
      </c>
      <c r="F112" s="29"/>
    </row>
    <row r="113" spans="1:6" ht="14.25" customHeight="1">
      <c r="A113" s="73" t="str">
        <f>A97</f>
        <v>ISARA BHUM</v>
      </c>
      <c r="B113" s="25">
        <f>B97+2</f>
        <v>1732</v>
      </c>
      <c r="C113" s="26" t="s">
        <v>10</v>
      </c>
      <c r="D113" s="97">
        <f t="shared" si="16"/>
        <v>42960</v>
      </c>
      <c r="E113" s="98">
        <f t="shared" si="16"/>
        <v>42962</v>
      </c>
      <c r="F113" s="85"/>
    </row>
    <row r="114" spans="1:7" ht="14.25" customHeight="1" hidden="1">
      <c r="A114" s="73" t="str">
        <f aca="true" t="shared" si="18" ref="A114:A119">A106</f>
        <v>KHARIS JUPITER</v>
      </c>
      <c r="B114" s="25">
        <f>B106+1</f>
        <v>1006</v>
      </c>
      <c r="C114" s="26" t="s">
        <v>10</v>
      </c>
      <c r="D114" s="97">
        <f t="shared" si="16"/>
        <v>42960</v>
      </c>
      <c r="E114" s="98">
        <f>D114+2</f>
        <v>42962</v>
      </c>
      <c r="F114" s="29">
        <f>E114+2</f>
        <v>42964</v>
      </c>
      <c r="G114" s="198"/>
    </row>
    <row r="115" spans="1:6" ht="14.25" customHeight="1" thickBot="1">
      <c r="A115" s="92" t="str">
        <f t="shared" si="18"/>
        <v>FORTUNE TRADER</v>
      </c>
      <c r="B115" s="15">
        <f>B107+1</f>
        <v>143</v>
      </c>
      <c r="C115" s="16" t="s">
        <v>10</v>
      </c>
      <c r="D115" s="99">
        <f t="shared" si="16"/>
        <v>42960</v>
      </c>
      <c r="E115" s="100">
        <f t="shared" si="16"/>
        <v>42962</v>
      </c>
      <c r="F115" s="18">
        <f>E115+2</f>
        <v>42964</v>
      </c>
    </row>
    <row r="116" spans="1:7" ht="14.25" customHeight="1">
      <c r="A116" s="89" t="str">
        <f t="shared" si="18"/>
        <v>FPMC CONTAINER 10</v>
      </c>
      <c r="B116" s="19">
        <f>B108+1</f>
        <v>1017</v>
      </c>
      <c r="C116" s="10" t="s">
        <v>10</v>
      </c>
      <c r="D116" s="12">
        <f t="shared" si="16"/>
        <v>42961</v>
      </c>
      <c r="E116" s="90">
        <f t="shared" si="16"/>
        <v>42963</v>
      </c>
      <c r="F116" s="13">
        <f>F108+7</f>
        <v>42964</v>
      </c>
      <c r="G116" s="198"/>
    </row>
    <row r="117" spans="1:6" ht="14.25" customHeight="1">
      <c r="A117" s="24" t="str">
        <f t="shared" si="18"/>
        <v>SINAR BROMO</v>
      </c>
      <c r="B117" s="25">
        <f>B15</f>
        <v>1733</v>
      </c>
      <c r="C117" s="26" t="s">
        <v>10</v>
      </c>
      <c r="D117" s="28">
        <f aca="true" t="shared" si="19" ref="D117:E132">D109+7</f>
        <v>42963</v>
      </c>
      <c r="E117" s="79">
        <f t="shared" si="19"/>
        <v>42965</v>
      </c>
      <c r="F117" s="29">
        <f>E117+1</f>
        <v>42966</v>
      </c>
    </row>
    <row r="118" spans="1:6" ht="14.25" customHeight="1">
      <c r="A118" s="73" t="str">
        <f t="shared" si="18"/>
        <v>EASTER EXPRESS</v>
      </c>
      <c r="B118" s="95">
        <f>B109</f>
        <v>1732</v>
      </c>
      <c r="C118" s="96" t="s">
        <v>10</v>
      </c>
      <c r="D118" s="97">
        <f t="shared" si="19"/>
        <v>42963</v>
      </c>
      <c r="E118" s="98">
        <f t="shared" si="19"/>
        <v>42965</v>
      </c>
      <c r="F118" s="29"/>
    </row>
    <row r="119" spans="1:6" ht="14.25" customHeight="1" hidden="1">
      <c r="A119" s="73" t="str">
        <f t="shared" si="18"/>
        <v>CARINA STAR</v>
      </c>
      <c r="B119" s="25" t="s">
        <v>178</v>
      </c>
      <c r="C119" s="26"/>
      <c r="D119" s="97">
        <f t="shared" si="19"/>
        <v>42965</v>
      </c>
      <c r="E119" s="98">
        <f t="shared" si="19"/>
        <v>42967</v>
      </c>
      <c r="F119" s="29"/>
    </row>
    <row r="120" spans="1:6" ht="14.25" customHeight="1" hidden="1">
      <c r="A120" s="73" t="str">
        <f>A96</f>
        <v>TAI PING</v>
      </c>
      <c r="B120" s="95">
        <f>B112+1</f>
        <v>8733</v>
      </c>
      <c r="C120" s="96" t="s">
        <v>10</v>
      </c>
      <c r="D120" s="97">
        <f t="shared" si="19"/>
        <v>42966</v>
      </c>
      <c r="E120" s="98">
        <f t="shared" si="19"/>
        <v>42968</v>
      </c>
      <c r="F120" s="29"/>
    </row>
    <row r="121" spans="1:6" ht="14.25" customHeight="1">
      <c r="A121" s="73" t="str">
        <f>A105</f>
        <v>SITC KWANGYANG</v>
      </c>
      <c r="B121" s="25">
        <f>B105+2</f>
        <v>1739</v>
      </c>
      <c r="C121" s="26" t="s">
        <v>10</v>
      </c>
      <c r="D121" s="97">
        <f t="shared" si="19"/>
        <v>42967</v>
      </c>
      <c r="E121" s="98">
        <f t="shared" si="19"/>
        <v>42969</v>
      </c>
      <c r="F121" s="85"/>
    </row>
    <row r="122" spans="1:7" ht="14.25" customHeight="1" hidden="1">
      <c r="A122" s="73" t="str">
        <f aca="true" t="shared" si="20" ref="A122:A127">A114</f>
        <v>KHARIS JUPITER</v>
      </c>
      <c r="B122" s="25">
        <f>B114+1</f>
        <v>1007</v>
      </c>
      <c r="C122" s="26" t="s">
        <v>10</v>
      </c>
      <c r="D122" s="97">
        <f t="shared" si="19"/>
        <v>42967</v>
      </c>
      <c r="E122" s="98">
        <f>D122+2</f>
        <v>42969</v>
      </c>
      <c r="F122" s="29">
        <f>E122+2</f>
        <v>42971</v>
      </c>
      <c r="G122" s="198"/>
    </row>
    <row r="123" spans="1:6" ht="14.25" customHeight="1" thickBot="1">
      <c r="A123" s="92" t="str">
        <f t="shared" si="20"/>
        <v>FORTUNE TRADER</v>
      </c>
      <c r="B123" s="15">
        <f>B115+1</f>
        <v>144</v>
      </c>
      <c r="C123" s="16" t="s">
        <v>10</v>
      </c>
      <c r="D123" s="99">
        <f t="shared" si="19"/>
        <v>42967</v>
      </c>
      <c r="E123" s="100">
        <f t="shared" si="19"/>
        <v>42969</v>
      </c>
      <c r="F123" s="18">
        <f>E123+2</f>
        <v>42971</v>
      </c>
    </row>
    <row r="124" spans="1:7" ht="14.25" customHeight="1">
      <c r="A124" s="89" t="str">
        <f t="shared" si="20"/>
        <v>FPMC CONTAINER 10</v>
      </c>
      <c r="B124" s="19">
        <f>B116+1</f>
        <v>1018</v>
      </c>
      <c r="C124" s="10" t="s">
        <v>10</v>
      </c>
      <c r="D124" s="12">
        <f t="shared" si="19"/>
        <v>42968</v>
      </c>
      <c r="E124" s="90">
        <f t="shared" si="19"/>
        <v>42970</v>
      </c>
      <c r="F124" s="13">
        <f>F116+7</f>
        <v>42971</v>
      </c>
      <c r="G124" s="198"/>
    </row>
    <row r="125" spans="1:6" ht="14.25" customHeight="1">
      <c r="A125" s="209" t="s">
        <v>182</v>
      </c>
      <c r="B125" s="25">
        <f>B17</f>
        <v>1734</v>
      </c>
      <c r="C125" s="26" t="s">
        <v>10</v>
      </c>
      <c r="D125" s="28">
        <f t="shared" si="19"/>
        <v>42970</v>
      </c>
      <c r="E125" s="79">
        <f t="shared" si="19"/>
        <v>42972</v>
      </c>
      <c r="F125" s="29">
        <f>E125+1</f>
        <v>42973</v>
      </c>
    </row>
    <row r="126" spans="1:6" ht="14.25" customHeight="1">
      <c r="A126" s="73" t="str">
        <f t="shared" si="20"/>
        <v>EASTER EXPRESS</v>
      </c>
      <c r="B126" s="95">
        <f>B117</f>
        <v>1733</v>
      </c>
      <c r="C126" s="96" t="s">
        <v>10</v>
      </c>
      <c r="D126" s="97">
        <f t="shared" si="19"/>
        <v>42970</v>
      </c>
      <c r="E126" s="98">
        <f t="shared" si="19"/>
        <v>42972</v>
      </c>
      <c r="F126" s="29"/>
    </row>
    <row r="127" spans="1:6" ht="14.25" customHeight="1" hidden="1">
      <c r="A127" s="73" t="str">
        <f t="shared" si="20"/>
        <v>CARINA STAR</v>
      </c>
      <c r="B127" s="25" t="s">
        <v>179</v>
      </c>
      <c r="C127" s="26"/>
      <c r="D127" s="97">
        <f t="shared" si="19"/>
        <v>42972</v>
      </c>
      <c r="E127" s="98">
        <f t="shared" si="19"/>
        <v>42974</v>
      </c>
      <c r="F127" s="29"/>
    </row>
    <row r="128" spans="1:6" ht="14.25" customHeight="1" hidden="1">
      <c r="A128" s="73" t="str">
        <f>A104</f>
        <v>TAI PING</v>
      </c>
      <c r="B128" s="95">
        <f>B120+1</f>
        <v>8734</v>
      </c>
      <c r="C128" s="96" t="s">
        <v>10</v>
      </c>
      <c r="D128" s="97">
        <f t="shared" si="19"/>
        <v>42973</v>
      </c>
      <c r="E128" s="98">
        <f t="shared" si="19"/>
        <v>42975</v>
      </c>
      <c r="F128" s="29"/>
    </row>
    <row r="129" spans="1:6" ht="14.25" customHeight="1">
      <c r="A129" s="73" t="str">
        <f>A113</f>
        <v>ISARA BHUM</v>
      </c>
      <c r="B129" s="25">
        <f>B113+2</f>
        <v>1734</v>
      </c>
      <c r="C129" s="26" t="s">
        <v>10</v>
      </c>
      <c r="D129" s="97">
        <f t="shared" si="19"/>
        <v>42974</v>
      </c>
      <c r="E129" s="98">
        <f t="shared" si="19"/>
        <v>42976</v>
      </c>
      <c r="F129" s="85"/>
    </row>
    <row r="130" spans="1:7" ht="14.25" customHeight="1" hidden="1">
      <c r="A130" s="73" t="str">
        <f aca="true" t="shared" si="21" ref="A130:A135">A122</f>
        <v>KHARIS JUPITER</v>
      </c>
      <c r="B130" s="25">
        <f>B122+1</f>
        <v>1008</v>
      </c>
      <c r="C130" s="26" t="s">
        <v>10</v>
      </c>
      <c r="D130" s="97">
        <f t="shared" si="19"/>
        <v>42974</v>
      </c>
      <c r="E130" s="98">
        <f>D130+2</f>
        <v>42976</v>
      </c>
      <c r="F130" s="29">
        <f>E130+2</f>
        <v>42978</v>
      </c>
      <c r="G130" s="198" t="s">
        <v>148</v>
      </c>
    </row>
    <row r="131" spans="1:6" ht="14.25" customHeight="1" thickBot="1">
      <c r="A131" s="92" t="str">
        <f t="shared" si="21"/>
        <v>FORTUNE TRADER</v>
      </c>
      <c r="B131" s="15">
        <f>B123+1</f>
        <v>145</v>
      </c>
      <c r="C131" s="16" t="s">
        <v>10</v>
      </c>
      <c r="D131" s="99">
        <f t="shared" si="19"/>
        <v>42974</v>
      </c>
      <c r="E131" s="100">
        <f>E123+7</f>
        <v>42976</v>
      </c>
      <c r="F131" s="18">
        <f>E131+2</f>
        <v>42978</v>
      </c>
    </row>
    <row r="132" spans="1:7" s="201" customFormat="1" ht="14.25" customHeight="1">
      <c r="A132" s="89" t="str">
        <f t="shared" si="21"/>
        <v>FPMC CONTAINER 10</v>
      </c>
      <c r="B132" s="19">
        <f>B124+1</f>
        <v>1019</v>
      </c>
      <c r="C132" s="10" t="s">
        <v>10</v>
      </c>
      <c r="D132" s="12">
        <f t="shared" si="19"/>
        <v>42975</v>
      </c>
      <c r="E132" s="90">
        <f>E124+7</f>
        <v>42977</v>
      </c>
      <c r="F132" s="13">
        <f>F124+7</f>
        <v>42978</v>
      </c>
      <c r="G132" s="200"/>
    </row>
    <row r="133" spans="1:7" s="201" customFormat="1" ht="14.25" customHeight="1">
      <c r="A133" s="24" t="str">
        <f t="shared" si="21"/>
        <v>EASLINE QINGDAO</v>
      </c>
      <c r="B133" s="25">
        <f>B19</f>
        <v>1735</v>
      </c>
      <c r="C133" s="26" t="s">
        <v>10</v>
      </c>
      <c r="D133" s="28">
        <f aca="true" t="shared" si="22" ref="D133:E136">D125+7</f>
        <v>42977</v>
      </c>
      <c r="E133" s="79">
        <f t="shared" si="22"/>
        <v>42979</v>
      </c>
      <c r="F133" s="29">
        <f>E133+1</f>
        <v>42980</v>
      </c>
      <c r="G133" s="69"/>
    </row>
    <row r="134" spans="1:6" ht="14.25" customHeight="1">
      <c r="A134" s="73" t="str">
        <f t="shared" si="21"/>
        <v>EASTER EXPRESS</v>
      </c>
      <c r="B134" s="95">
        <f>B125</f>
        <v>1734</v>
      </c>
      <c r="C134" s="96" t="s">
        <v>10</v>
      </c>
      <c r="D134" s="97">
        <f t="shared" si="22"/>
        <v>42977</v>
      </c>
      <c r="E134" s="98">
        <f t="shared" si="22"/>
        <v>42979</v>
      </c>
      <c r="F134" s="29"/>
    </row>
    <row r="135" spans="1:6" ht="14.25" customHeight="1" hidden="1">
      <c r="A135" s="73" t="str">
        <f t="shared" si="21"/>
        <v>CARINA STAR</v>
      </c>
      <c r="B135" s="25" t="s">
        <v>180</v>
      </c>
      <c r="C135" s="26"/>
      <c r="D135" s="97">
        <f t="shared" si="22"/>
        <v>42979</v>
      </c>
      <c r="E135" s="98">
        <f t="shared" si="22"/>
        <v>42981</v>
      </c>
      <c r="F135" s="29"/>
    </row>
    <row r="136" spans="1:6" ht="14.25" customHeight="1" hidden="1">
      <c r="A136" s="73" t="str">
        <f>A112</f>
        <v>TAI PING</v>
      </c>
      <c r="B136" s="95">
        <f>B128+1</f>
        <v>8735</v>
      </c>
      <c r="C136" s="96" t="s">
        <v>10</v>
      </c>
      <c r="D136" s="97">
        <f t="shared" si="22"/>
        <v>42980</v>
      </c>
      <c r="E136" s="98">
        <f t="shared" si="22"/>
        <v>42982</v>
      </c>
      <c r="F136" s="29"/>
    </row>
    <row r="137" spans="1:6" ht="14.25" customHeight="1">
      <c r="A137" s="73" t="str">
        <f>A121</f>
        <v>SITC KWANGYANG</v>
      </c>
      <c r="B137" s="25">
        <f>B121+2</f>
        <v>1741</v>
      </c>
      <c r="C137" s="26" t="s">
        <v>10</v>
      </c>
      <c r="D137" s="97">
        <f>D129+7</f>
        <v>42981</v>
      </c>
      <c r="E137" s="98">
        <f>E129+7</f>
        <v>42983</v>
      </c>
      <c r="F137" s="85"/>
    </row>
    <row r="138" spans="1:7" ht="14.25" customHeight="1" hidden="1">
      <c r="A138" s="73" t="str">
        <f aca="true" t="shared" si="23" ref="A138:A143">A130</f>
        <v>KHARIS JUPITER</v>
      </c>
      <c r="B138" s="25">
        <f>B130+1</f>
        <v>1009</v>
      </c>
      <c r="C138" s="26" t="s">
        <v>10</v>
      </c>
      <c r="D138" s="97">
        <f>D130+7</f>
        <v>42981</v>
      </c>
      <c r="E138" s="98">
        <f>D138+2</f>
        <v>42983</v>
      </c>
      <c r="F138" s="29">
        <f>E138+2</f>
        <v>42985</v>
      </c>
      <c r="G138" s="198" t="s">
        <v>148</v>
      </c>
    </row>
    <row r="139" spans="1:6" ht="14.25" customHeight="1" thickBot="1">
      <c r="A139" s="92" t="str">
        <f t="shared" si="23"/>
        <v>FORTUNE TRADER</v>
      </c>
      <c r="B139" s="15">
        <f>B131+1</f>
        <v>146</v>
      </c>
      <c r="C139" s="16" t="s">
        <v>10</v>
      </c>
      <c r="D139" s="99">
        <f>D131+7</f>
        <v>42981</v>
      </c>
      <c r="E139" s="100">
        <f>E131+7</f>
        <v>42983</v>
      </c>
      <c r="F139" s="18">
        <f>E139+2</f>
        <v>42985</v>
      </c>
    </row>
    <row r="140" spans="1:7" s="201" customFormat="1" ht="14.25" customHeight="1">
      <c r="A140" s="89" t="str">
        <f t="shared" si="23"/>
        <v>FPMC CONTAINER 10</v>
      </c>
      <c r="B140" s="19">
        <f>B132+1</f>
        <v>1020</v>
      </c>
      <c r="C140" s="10" t="s">
        <v>10</v>
      </c>
      <c r="D140" s="12">
        <f>D132+7</f>
        <v>42982</v>
      </c>
      <c r="E140" s="90">
        <f>E132+7</f>
        <v>42984</v>
      </c>
      <c r="F140" s="13">
        <f>F132+7</f>
        <v>42985</v>
      </c>
      <c r="G140" s="200"/>
    </row>
    <row r="141" spans="1:7" s="201" customFormat="1" ht="14.25" customHeight="1">
      <c r="A141" s="24" t="str">
        <f t="shared" si="23"/>
        <v>EASLINE QINGDAO</v>
      </c>
      <c r="B141" s="25">
        <f>B21</f>
        <v>1736</v>
      </c>
      <c r="C141" s="26" t="s">
        <v>10</v>
      </c>
      <c r="D141" s="28">
        <f aca="true" t="shared" si="24" ref="D141:E145">D133+7</f>
        <v>42984</v>
      </c>
      <c r="E141" s="79">
        <f t="shared" si="24"/>
        <v>42986</v>
      </c>
      <c r="F141" s="29">
        <f>E141+1</f>
        <v>42987</v>
      </c>
      <c r="G141" s="69"/>
    </row>
    <row r="142" spans="1:6" ht="14.25" customHeight="1">
      <c r="A142" s="73" t="str">
        <f t="shared" si="23"/>
        <v>EASTER EXPRESS</v>
      </c>
      <c r="B142" s="95">
        <f>B133</f>
        <v>1735</v>
      </c>
      <c r="C142" s="96" t="s">
        <v>10</v>
      </c>
      <c r="D142" s="97">
        <f t="shared" si="24"/>
        <v>42984</v>
      </c>
      <c r="E142" s="98">
        <f t="shared" si="24"/>
        <v>42986</v>
      </c>
      <c r="F142" s="29"/>
    </row>
    <row r="143" spans="1:6" ht="14.25" customHeight="1" hidden="1">
      <c r="A143" s="73" t="str">
        <f t="shared" si="23"/>
        <v>CARINA STAR</v>
      </c>
      <c r="B143" s="25" t="s">
        <v>181</v>
      </c>
      <c r="C143" s="26"/>
      <c r="D143" s="97">
        <f t="shared" si="24"/>
        <v>42986</v>
      </c>
      <c r="E143" s="98">
        <f t="shared" si="24"/>
        <v>42988</v>
      </c>
      <c r="F143" s="29"/>
    </row>
    <row r="144" spans="1:6" ht="14.25" customHeight="1" hidden="1">
      <c r="A144" s="73" t="str">
        <f>A120</f>
        <v>TAI PING</v>
      </c>
      <c r="B144" s="95">
        <f>B136+1</f>
        <v>8736</v>
      </c>
      <c r="C144" s="96" t="s">
        <v>10</v>
      </c>
      <c r="D144" s="97">
        <f t="shared" si="24"/>
        <v>42987</v>
      </c>
      <c r="E144" s="98">
        <f t="shared" si="24"/>
        <v>42989</v>
      </c>
      <c r="F144" s="29"/>
    </row>
    <row r="145" spans="1:6" ht="14.25" customHeight="1">
      <c r="A145" s="73" t="str">
        <f>A129</f>
        <v>ISARA BHUM</v>
      </c>
      <c r="B145" s="25">
        <f>B129+2</f>
        <v>1736</v>
      </c>
      <c r="C145" s="26" t="s">
        <v>10</v>
      </c>
      <c r="D145" s="97">
        <f t="shared" si="24"/>
        <v>42988</v>
      </c>
      <c r="E145" s="98">
        <f t="shared" si="24"/>
        <v>42990</v>
      </c>
      <c r="F145" s="85"/>
    </row>
    <row r="146" spans="1:7" ht="14.25" customHeight="1" hidden="1">
      <c r="A146" s="73" t="str">
        <f>A138</f>
        <v>KHARIS JUPITER</v>
      </c>
      <c r="B146" s="25">
        <f>B138+1</f>
        <v>1010</v>
      </c>
      <c r="C146" s="26" t="s">
        <v>10</v>
      </c>
      <c r="D146" s="97">
        <f>D138+7</f>
        <v>42988</v>
      </c>
      <c r="E146" s="98">
        <f>D146+2</f>
        <v>42990</v>
      </c>
      <c r="F146" s="29">
        <f>E146+2</f>
        <v>42992</v>
      </c>
      <c r="G146" s="198" t="s">
        <v>148</v>
      </c>
    </row>
    <row r="147" spans="1:6" ht="14.25" customHeight="1" thickBot="1">
      <c r="A147" s="92" t="str">
        <f>A139</f>
        <v>FORTUNE TRADER</v>
      </c>
      <c r="B147" s="15">
        <f>B139+1</f>
        <v>147</v>
      </c>
      <c r="C147" s="16" t="s">
        <v>10</v>
      </c>
      <c r="D147" s="99">
        <f>D139+7</f>
        <v>42988</v>
      </c>
      <c r="E147" s="100">
        <f>E139+7</f>
        <v>42990</v>
      </c>
      <c r="F147" s="18">
        <f>E147+2</f>
        <v>42992</v>
      </c>
    </row>
    <row r="148" spans="1:6" s="2" customFormat="1" ht="19.5" customHeight="1" thickBot="1">
      <c r="A148" s="323" t="s">
        <v>144</v>
      </c>
      <c r="B148" s="324"/>
      <c r="C148" s="324"/>
      <c r="D148" s="324"/>
      <c r="E148" s="324"/>
      <c r="F148" s="325"/>
    </row>
    <row r="149" spans="1:6" ht="20.25" customHeight="1" thickBot="1">
      <c r="A149" s="30" t="s">
        <v>30</v>
      </c>
      <c r="B149" s="260" t="s">
        <v>26</v>
      </c>
      <c r="C149" s="261"/>
      <c r="D149" s="31" t="s">
        <v>31</v>
      </c>
      <c r="E149" s="76" t="s">
        <v>51</v>
      </c>
      <c r="F149" s="101" t="s">
        <v>31</v>
      </c>
    </row>
    <row r="150" spans="1:6" ht="15" customHeight="1">
      <c r="A150" s="24" t="s">
        <v>52</v>
      </c>
      <c r="B150" s="189">
        <v>1368</v>
      </c>
      <c r="C150" s="26" t="s">
        <v>10</v>
      </c>
      <c r="D150" s="79">
        <f>D77+1</f>
        <v>42929</v>
      </c>
      <c r="E150" s="28">
        <f aca="true" t="shared" si="25" ref="E150:F165">D150+1</f>
        <v>42930</v>
      </c>
      <c r="F150" s="102">
        <f t="shared" si="25"/>
        <v>42931</v>
      </c>
    </row>
    <row r="151" spans="1:6" ht="15" customHeight="1" thickBot="1">
      <c r="A151" s="14" t="str">
        <f aca="true" t="shared" si="26" ref="A151:A167">A150</f>
        <v>Reverence</v>
      </c>
      <c r="B151" s="190">
        <f>B150+1</f>
        <v>1369</v>
      </c>
      <c r="C151" s="16" t="s">
        <v>10</v>
      </c>
      <c r="D151" s="93">
        <f>D150+3</f>
        <v>42932</v>
      </c>
      <c r="E151" s="17">
        <f t="shared" si="25"/>
        <v>42933</v>
      </c>
      <c r="F151" s="103">
        <f t="shared" si="25"/>
        <v>42934</v>
      </c>
    </row>
    <row r="152" spans="1:6" ht="15" customHeight="1">
      <c r="A152" s="24" t="str">
        <f t="shared" si="26"/>
        <v>Reverence</v>
      </c>
      <c r="B152" s="192">
        <f aca="true" t="shared" si="27" ref="B152:B167">B151+1</f>
        <v>1370</v>
      </c>
      <c r="C152" s="26" t="s">
        <v>10</v>
      </c>
      <c r="D152" s="79">
        <f>D150+7</f>
        <v>42936</v>
      </c>
      <c r="E152" s="28">
        <f t="shared" si="25"/>
        <v>42937</v>
      </c>
      <c r="F152" s="102">
        <f t="shared" si="25"/>
        <v>42938</v>
      </c>
    </row>
    <row r="153" spans="1:6" ht="15" customHeight="1" thickBot="1">
      <c r="A153" s="24" t="str">
        <f t="shared" si="26"/>
        <v>Reverence</v>
      </c>
      <c r="B153" s="190">
        <f t="shared" si="27"/>
        <v>1371</v>
      </c>
      <c r="C153" s="16" t="s">
        <v>10</v>
      </c>
      <c r="D153" s="79">
        <f>D151+7</f>
        <v>42939</v>
      </c>
      <c r="E153" s="28">
        <f t="shared" si="25"/>
        <v>42940</v>
      </c>
      <c r="F153" s="102">
        <f t="shared" si="25"/>
        <v>42941</v>
      </c>
    </row>
    <row r="154" spans="1:6" ht="15" customHeight="1">
      <c r="A154" s="8" t="str">
        <f t="shared" si="26"/>
        <v>Reverence</v>
      </c>
      <c r="B154" s="192">
        <f t="shared" si="27"/>
        <v>1372</v>
      </c>
      <c r="C154" s="10" t="s">
        <v>10</v>
      </c>
      <c r="D154" s="90">
        <f>D153+4</f>
        <v>42943</v>
      </c>
      <c r="E154" s="12">
        <f t="shared" si="25"/>
        <v>42944</v>
      </c>
      <c r="F154" s="104">
        <f t="shared" si="25"/>
        <v>42945</v>
      </c>
    </row>
    <row r="155" spans="1:6" ht="15" customHeight="1" thickBot="1">
      <c r="A155" s="14" t="str">
        <f t="shared" si="26"/>
        <v>Reverence</v>
      </c>
      <c r="B155" s="190">
        <f t="shared" si="27"/>
        <v>1373</v>
      </c>
      <c r="C155" s="16" t="s">
        <v>10</v>
      </c>
      <c r="D155" s="93">
        <f aca="true" t="shared" si="28" ref="D155:D161">D153+7</f>
        <v>42946</v>
      </c>
      <c r="E155" s="17">
        <f t="shared" si="25"/>
        <v>42947</v>
      </c>
      <c r="F155" s="103">
        <f t="shared" si="25"/>
        <v>42948</v>
      </c>
    </row>
    <row r="156" spans="1:7" ht="15" customHeight="1">
      <c r="A156" s="24" t="str">
        <f t="shared" si="26"/>
        <v>Reverence</v>
      </c>
      <c r="B156" s="192">
        <f t="shared" si="27"/>
        <v>1374</v>
      </c>
      <c r="C156" s="10" t="s">
        <v>10</v>
      </c>
      <c r="D156" s="79">
        <f t="shared" si="28"/>
        <v>42950</v>
      </c>
      <c r="E156" s="28">
        <f t="shared" si="25"/>
        <v>42951</v>
      </c>
      <c r="F156" s="102">
        <f t="shared" si="25"/>
        <v>42952</v>
      </c>
      <c r="G156" s="75"/>
    </row>
    <row r="157" spans="1:6" ht="15" customHeight="1" thickBot="1">
      <c r="A157" s="14" t="str">
        <f t="shared" si="26"/>
        <v>Reverence</v>
      </c>
      <c r="B157" s="190">
        <f t="shared" si="27"/>
        <v>1375</v>
      </c>
      <c r="C157" s="16" t="s">
        <v>10</v>
      </c>
      <c r="D157" s="93">
        <f t="shared" si="28"/>
        <v>42953</v>
      </c>
      <c r="E157" s="17">
        <f t="shared" si="25"/>
        <v>42954</v>
      </c>
      <c r="F157" s="103">
        <f t="shared" si="25"/>
        <v>42955</v>
      </c>
    </row>
    <row r="158" spans="1:6" ht="15" customHeight="1">
      <c r="A158" s="24" t="str">
        <f t="shared" si="26"/>
        <v>Reverence</v>
      </c>
      <c r="B158" s="192">
        <f t="shared" si="27"/>
        <v>1376</v>
      </c>
      <c r="C158" s="10" t="s">
        <v>10</v>
      </c>
      <c r="D158" s="79">
        <f t="shared" si="28"/>
        <v>42957</v>
      </c>
      <c r="E158" s="28">
        <f t="shared" si="25"/>
        <v>42958</v>
      </c>
      <c r="F158" s="102">
        <f t="shared" si="25"/>
        <v>42959</v>
      </c>
    </row>
    <row r="159" spans="1:6" ht="15" customHeight="1" thickBot="1">
      <c r="A159" s="14" t="str">
        <f t="shared" si="26"/>
        <v>Reverence</v>
      </c>
      <c r="B159" s="191">
        <f t="shared" si="27"/>
        <v>1377</v>
      </c>
      <c r="C159" s="16" t="s">
        <v>10</v>
      </c>
      <c r="D159" s="93">
        <f t="shared" si="28"/>
        <v>42960</v>
      </c>
      <c r="E159" s="17">
        <f t="shared" si="25"/>
        <v>42961</v>
      </c>
      <c r="F159" s="103">
        <f t="shared" si="25"/>
        <v>42962</v>
      </c>
    </row>
    <row r="160" spans="1:6" ht="15" customHeight="1">
      <c r="A160" s="8" t="str">
        <f t="shared" si="26"/>
        <v>Reverence</v>
      </c>
      <c r="B160" s="190">
        <f t="shared" si="27"/>
        <v>1378</v>
      </c>
      <c r="C160" s="10" t="s">
        <v>10</v>
      </c>
      <c r="D160" s="90">
        <f t="shared" si="28"/>
        <v>42964</v>
      </c>
      <c r="E160" s="12">
        <f t="shared" si="25"/>
        <v>42965</v>
      </c>
      <c r="F160" s="104">
        <f t="shared" si="25"/>
        <v>42966</v>
      </c>
    </row>
    <row r="161" spans="1:6" ht="15" customHeight="1" thickBot="1">
      <c r="A161" s="14" t="str">
        <f t="shared" si="26"/>
        <v>Reverence</v>
      </c>
      <c r="B161" s="191">
        <f t="shared" si="27"/>
        <v>1379</v>
      </c>
      <c r="C161" s="16" t="s">
        <v>10</v>
      </c>
      <c r="D161" s="93">
        <f t="shared" si="28"/>
        <v>42967</v>
      </c>
      <c r="E161" s="17">
        <f t="shared" si="25"/>
        <v>42968</v>
      </c>
      <c r="F161" s="103">
        <f t="shared" si="25"/>
        <v>42969</v>
      </c>
    </row>
    <row r="162" spans="1:6" ht="15" customHeight="1">
      <c r="A162" s="24" t="str">
        <f t="shared" si="26"/>
        <v>Reverence</v>
      </c>
      <c r="B162" s="190">
        <f t="shared" si="27"/>
        <v>1380</v>
      </c>
      <c r="C162" s="10" t="s">
        <v>10</v>
      </c>
      <c r="D162" s="79">
        <f>D161+4</f>
        <v>42971</v>
      </c>
      <c r="E162" s="28">
        <f t="shared" si="25"/>
        <v>42972</v>
      </c>
      <c r="F162" s="102">
        <f t="shared" si="25"/>
        <v>42973</v>
      </c>
    </row>
    <row r="163" spans="1:6" ht="15" customHeight="1" thickBot="1">
      <c r="A163" s="14" t="str">
        <f t="shared" si="26"/>
        <v>Reverence</v>
      </c>
      <c r="B163" s="191">
        <f t="shared" si="27"/>
        <v>1381</v>
      </c>
      <c r="C163" s="16" t="s">
        <v>10</v>
      </c>
      <c r="D163" s="93">
        <f>D161+7</f>
        <v>42974</v>
      </c>
      <c r="E163" s="17">
        <f t="shared" si="25"/>
        <v>42975</v>
      </c>
      <c r="F163" s="103">
        <f t="shared" si="25"/>
        <v>42976</v>
      </c>
    </row>
    <row r="164" spans="1:6" ht="15" customHeight="1">
      <c r="A164" s="24" t="str">
        <f t="shared" si="26"/>
        <v>Reverence</v>
      </c>
      <c r="B164" s="190">
        <f t="shared" si="27"/>
        <v>1382</v>
      </c>
      <c r="C164" s="10" t="s">
        <v>10</v>
      </c>
      <c r="D164" s="79">
        <f>D162+7</f>
        <v>42978</v>
      </c>
      <c r="E164" s="28">
        <f t="shared" si="25"/>
        <v>42979</v>
      </c>
      <c r="F164" s="102">
        <f t="shared" si="25"/>
        <v>42980</v>
      </c>
    </row>
    <row r="165" spans="1:6" ht="15" customHeight="1" thickBot="1">
      <c r="A165" s="14" t="str">
        <f t="shared" si="26"/>
        <v>Reverence</v>
      </c>
      <c r="B165" s="191">
        <f t="shared" si="27"/>
        <v>1383</v>
      </c>
      <c r="C165" s="16" t="s">
        <v>10</v>
      </c>
      <c r="D165" s="93">
        <f>D163+7</f>
        <v>42981</v>
      </c>
      <c r="E165" s="17">
        <f t="shared" si="25"/>
        <v>42982</v>
      </c>
      <c r="F165" s="103">
        <f t="shared" si="25"/>
        <v>42983</v>
      </c>
    </row>
    <row r="166" spans="1:6" ht="15" customHeight="1">
      <c r="A166" s="24" t="str">
        <f t="shared" si="26"/>
        <v>Reverence</v>
      </c>
      <c r="B166" s="190">
        <f t="shared" si="27"/>
        <v>1384</v>
      </c>
      <c r="C166" s="10" t="s">
        <v>10</v>
      </c>
      <c r="D166" s="79">
        <f>D164+7</f>
        <v>42985</v>
      </c>
      <c r="E166" s="28">
        <f>D166+1</f>
        <v>42986</v>
      </c>
      <c r="F166" s="102">
        <f>E166+1</f>
        <v>42987</v>
      </c>
    </row>
    <row r="167" spans="1:6" ht="15" customHeight="1" thickBot="1">
      <c r="A167" s="14" t="str">
        <f t="shared" si="26"/>
        <v>Reverence</v>
      </c>
      <c r="B167" s="191">
        <f t="shared" si="27"/>
        <v>1385</v>
      </c>
      <c r="C167" s="16" t="s">
        <v>10</v>
      </c>
      <c r="D167" s="93">
        <f>D165+7</f>
        <v>42988</v>
      </c>
      <c r="E167" s="17">
        <f>D167+1</f>
        <v>42989</v>
      </c>
      <c r="F167" s="103">
        <f>E167+1</f>
        <v>42990</v>
      </c>
    </row>
    <row r="168" spans="1:6" ht="21.75" customHeight="1" thickBot="1">
      <c r="A168" s="280" t="s">
        <v>53</v>
      </c>
      <c r="B168" s="281"/>
      <c r="C168" s="281"/>
      <c r="D168" s="281"/>
      <c r="E168" s="282"/>
      <c r="F168" s="2"/>
    </row>
    <row r="169" spans="1:9" s="2" customFormat="1" ht="20.25" customHeight="1" thickBot="1">
      <c r="A169" s="8" t="s">
        <v>30</v>
      </c>
      <c r="B169" s="260" t="s">
        <v>26</v>
      </c>
      <c r="C169" s="244"/>
      <c r="D169" s="105" t="s">
        <v>54</v>
      </c>
      <c r="E169" s="7" t="s">
        <v>55</v>
      </c>
      <c r="H169" s="1"/>
      <c r="I169" s="1"/>
    </row>
    <row r="170" spans="1:6" ht="14.25" customHeight="1">
      <c r="A170" s="3" t="str">
        <f>A37</f>
        <v>DANU BHUM</v>
      </c>
      <c r="B170" s="19">
        <f>B37-1</f>
        <v>183</v>
      </c>
      <c r="C170" s="10" t="s">
        <v>56</v>
      </c>
      <c r="D170" s="90">
        <f>D56+2</f>
        <v>42928</v>
      </c>
      <c r="E170" s="13">
        <f aca="true" t="shared" si="29" ref="E170:E187">D170+1</f>
        <v>42929</v>
      </c>
      <c r="F170" s="2"/>
    </row>
    <row r="171" spans="1:6" ht="14.25" customHeight="1" thickBot="1">
      <c r="A171" s="106" t="s">
        <v>149</v>
      </c>
      <c r="B171" s="107">
        <v>1737</v>
      </c>
      <c r="C171" s="16" t="s">
        <v>10</v>
      </c>
      <c r="D171" s="93">
        <f>D170+4</f>
        <v>42932</v>
      </c>
      <c r="E171" s="18">
        <f>D171+2</f>
        <v>42934</v>
      </c>
      <c r="F171" s="2"/>
    </row>
    <row r="172" spans="1:6" ht="14.25" customHeight="1">
      <c r="A172" s="108" t="str">
        <f>A39</f>
        <v>METHI BHUM</v>
      </c>
      <c r="B172" s="19">
        <f>B39-1</f>
        <v>1743</v>
      </c>
      <c r="C172" s="10" t="s">
        <v>56</v>
      </c>
      <c r="D172" s="90">
        <f>D170+7</f>
        <v>42935</v>
      </c>
      <c r="E172" s="13">
        <f t="shared" si="29"/>
        <v>42936</v>
      </c>
      <c r="F172" s="2"/>
    </row>
    <row r="173" spans="1:6" ht="14.25" customHeight="1" thickBot="1">
      <c r="A173" s="110" t="s">
        <v>57</v>
      </c>
      <c r="B173" s="107">
        <v>1743</v>
      </c>
      <c r="C173" s="16" t="s">
        <v>10</v>
      </c>
      <c r="D173" s="93">
        <f>D171+7</f>
        <v>42939</v>
      </c>
      <c r="E173" s="18">
        <f>D173+2</f>
        <v>42941</v>
      </c>
      <c r="F173" s="2"/>
    </row>
    <row r="174" spans="1:6" ht="14.25" customHeight="1">
      <c r="A174" s="8" t="str">
        <f>A170</f>
        <v>DANU BHUM</v>
      </c>
      <c r="B174" s="19">
        <f>B170+3</f>
        <v>186</v>
      </c>
      <c r="C174" s="10" t="s">
        <v>56</v>
      </c>
      <c r="D174" s="90">
        <f>D170+14</f>
        <v>42942</v>
      </c>
      <c r="E174" s="13">
        <f t="shared" si="29"/>
        <v>42943</v>
      </c>
      <c r="F174" s="2"/>
    </row>
    <row r="175" spans="1:6" ht="14.25" customHeight="1" thickBot="1">
      <c r="A175" s="110" t="s">
        <v>58</v>
      </c>
      <c r="B175" s="107">
        <v>1741</v>
      </c>
      <c r="C175" s="16" t="s">
        <v>10</v>
      </c>
      <c r="D175" s="93">
        <f aca="true" t="shared" si="30" ref="D175:D181">D173+7</f>
        <v>42946</v>
      </c>
      <c r="E175" s="18">
        <f>D175+2</f>
        <v>42948</v>
      </c>
      <c r="F175" s="2"/>
    </row>
    <row r="176" spans="1:6" ht="14.25" customHeight="1">
      <c r="A176" s="8" t="str">
        <f>A172</f>
        <v>METHI BHUM</v>
      </c>
      <c r="B176" s="19">
        <f>B172+3</f>
        <v>1746</v>
      </c>
      <c r="C176" s="10" t="s">
        <v>56</v>
      </c>
      <c r="D176" s="90">
        <f t="shared" si="30"/>
        <v>42949</v>
      </c>
      <c r="E176" s="13">
        <f t="shared" si="29"/>
        <v>42950</v>
      </c>
      <c r="F176" s="2"/>
    </row>
    <row r="177" spans="1:6" ht="14.25" customHeight="1" thickBot="1">
      <c r="A177" s="203" t="s">
        <v>150</v>
      </c>
      <c r="B177" s="107">
        <v>1745</v>
      </c>
      <c r="C177" s="16" t="s">
        <v>10</v>
      </c>
      <c r="D177" s="93">
        <f t="shared" si="30"/>
        <v>42953</v>
      </c>
      <c r="E177" s="18">
        <f>D177+2</f>
        <v>42955</v>
      </c>
      <c r="F177" s="198"/>
    </row>
    <row r="178" spans="1:6" ht="14.25" customHeight="1">
      <c r="A178" s="8" t="str">
        <f>A170</f>
        <v>DANU BHUM</v>
      </c>
      <c r="B178" s="19">
        <f>B174+3</f>
        <v>189</v>
      </c>
      <c r="C178" s="10" t="s">
        <v>56</v>
      </c>
      <c r="D178" s="90">
        <f t="shared" si="30"/>
        <v>42956</v>
      </c>
      <c r="E178" s="13">
        <f t="shared" si="29"/>
        <v>42957</v>
      </c>
      <c r="F178" s="2"/>
    </row>
    <row r="179" spans="1:6" ht="14.25" customHeight="1" thickBot="1">
      <c r="A179" s="203" t="s">
        <v>192</v>
      </c>
      <c r="B179" s="107">
        <v>1741</v>
      </c>
      <c r="C179" s="16" t="s">
        <v>10</v>
      </c>
      <c r="D179" s="93">
        <f t="shared" si="30"/>
        <v>42960</v>
      </c>
      <c r="E179" s="18">
        <f>D179+2</f>
        <v>42962</v>
      </c>
      <c r="F179" s="198"/>
    </row>
    <row r="180" spans="1:6" ht="14.25" customHeight="1">
      <c r="A180" s="108" t="str">
        <f>A172</f>
        <v>METHI BHUM</v>
      </c>
      <c r="B180" s="19">
        <f>B176+3</f>
        <v>1749</v>
      </c>
      <c r="C180" s="10" t="s">
        <v>56</v>
      </c>
      <c r="D180" s="90">
        <f t="shared" si="30"/>
        <v>42963</v>
      </c>
      <c r="E180" s="13">
        <f t="shared" si="29"/>
        <v>42964</v>
      </c>
      <c r="F180" s="2"/>
    </row>
    <row r="181" spans="1:6" ht="14.25" customHeight="1" thickBot="1">
      <c r="A181" s="203" t="s">
        <v>149</v>
      </c>
      <c r="B181" s="107">
        <v>1745</v>
      </c>
      <c r="C181" s="16" t="s">
        <v>10</v>
      </c>
      <c r="D181" s="93">
        <f t="shared" si="30"/>
        <v>42967</v>
      </c>
      <c r="E181" s="18">
        <f t="shared" si="29"/>
        <v>42968</v>
      </c>
      <c r="F181" s="198"/>
    </row>
    <row r="182" spans="1:6" ht="14.25" customHeight="1">
      <c r="A182" s="8" t="str">
        <f>A178</f>
        <v>DANU BHUM</v>
      </c>
      <c r="B182" s="19">
        <f>B178+3</f>
        <v>192</v>
      </c>
      <c r="C182" s="10" t="s">
        <v>56</v>
      </c>
      <c r="D182" s="90">
        <f>D178+14</f>
        <v>42970</v>
      </c>
      <c r="E182" s="13">
        <f t="shared" si="29"/>
        <v>42971</v>
      </c>
      <c r="F182" s="2"/>
    </row>
    <row r="183" spans="1:6" ht="14.25" customHeight="1" thickBot="1">
      <c r="A183" s="203" t="s">
        <v>57</v>
      </c>
      <c r="B183" s="107">
        <v>1751</v>
      </c>
      <c r="C183" s="16" t="s">
        <v>10</v>
      </c>
      <c r="D183" s="93">
        <f>D181+7</f>
        <v>42974</v>
      </c>
      <c r="E183" s="18">
        <f t="shared" si="29"/>
        <v>42975</v>
      </c>
      <c r="F183" s="198"/>
    </row>
    <row r="184" spans="1:6" ht="14.25" customHeight="1">
      <c r="A184" s="8" t="str">
        <f>A180</f>
        <v>METHI BHUM</v>
      </c>
      <c r="B184" s="19">
        <f>B180+3</f>
        <v>1752</v>
      </c>
      <c r="C184" s="10" t="s">
        <v>56</v>
      </c>
      <c r="D184" s="90">
        <f>D182+7</f>
        <v>42977</v>
      </c>
      <c r="E184" s="13">
        <f t="shared" si="29"/>
        <v>42978</v>
      </c>
      <c r="F184" s="2"/>
    </row>
    <row r="185" spans="1:6" ht="14.25" customHeight="1" thickBot="1">
      <c r="A185" s="203" t="s">
        <v>61</v>
      </c>
      <c r="B185" s="107" t="s">
        <v>61</v>
      </c>
      <c r="C185" s="16" t="s">
        <v>10</v>
      </c>
      <c r="D185" s="93">
        <f>D183+7</f>
        <v>42981</v>
      </c>
      <c r="E185" s="18">
        <f t="shared" si="29"/>
        <v>42982</v>
      </c>
      <c r="F185" s="198"/>
    </row>
    <row r="186" spans="1:6" ht="14.25" customHeight="1">
      <c r="A186" s="8" t="str">
        <f>A182</f>
        <v>DANU BHUM</v>
      </c>
      <c r="B186" s="19">
        <f>B182+3</f>
        <v>195</v>
      </c>
      <c r="C186" s="10" t="s">
        <v>56</v>
      </c>
      <c r="D186" s="90">
        <f>D184+7</f>
        <v>42984</v>
      </c>
      <c r="E186" s="13">
        <f t="shared" si="29"/>
        <v>42985</v>
      </c>
      <c r="F186" s="2"/>
    </row>
    <row r="187" spans="1:6" ht="14.25" customHeight="1" thickBot="1">
      <c r="A187" s="203" t="s">
        <v>61</v>
      </c>
      <c r="B187" s="107" t="s">
        <v>61</v>
      </c>
      <c r="C187" s="16" t="s">
        <v>10</v>
      </c>
      <c r="D187" s="93">
        <f>D185+7</f>
        <v>42988</v>
      </c>
      <c r="E187" s="18">
        <f t="shared" si="29"/>
        <v>42989</v>
      </c>
      <c r="F187" s="198"/>
    </row>
    <row r="188" spans="1:6" ht="24.75" customHeight="1" thickBot="1">
      <c r="A188" s="273" t="s">
        <v>62</v>
      </c>
      <c r="B188" s="283"/>
      <c r="C188" s="283"/>
      <c r="D188" s="283"/>
      <c r="E188" s="283"/>
      <c r="F188" s="284"/>
    </row>
    <row r="189" spans="1:6" ht="19.5" customHeight="1" thickBot="1">
      <c r="A189" s="8" t="s">
        <v>30</v>
      </c>
      <c r="B189" s="260" t="s">
        <v>26</v>
      </c>
      <c r="C189" s="244"/>
      <c r="D189" s="105" t="s">
        <v>63</v>
      </c>
      <c r="E189" s="5" t="s">
        <v>64</v>
      </c>
      <c r="F189" s="111" t="s">
        <v>32</v>
      </c>
    </row>
    <row r="190" spans="1:6" ht="14.25" customHeight="1">
      <c r="A190" s="8" t="str">
        <f>A77</f>
        <v>SINAR BROMO</v>
      </c>
      <c r="B190" s="112">
        <f>B77</f>
        <v>1728</v>
      </c>
      <c r="C190" s="113" t="s">
        <v>10</v>
      </c>
      <c r="D190" s="90">
        <f>D77-1</f>
        <v>42927</v>
      </c>
      <c r="E190" s="12">
        <f>D190+3</f>
        <v>42930</v>
      </c>
      <c r="F190" s="104">
        <f>D190+4</f>
        <v>42931</v>
      </c>
    </row>
    <row r="191" spans="1:6" ht="14.25" customHeight="1">
      <c r="A191" s="24" t="s">
        <v>65</v>
      </c>
      <c r="B191" s="119">
        <f>B190+7000</f>
        <v>8728</v>
      </c>
      <c r="C191" s="115" t="s">
        <v>10</v>
      </c>
      <c r="D191" s="79">
        <f>D190+3</f>
        <v>42930</v>
      </c>
      <c r="E191" s="28">
        <f>D191+3</f>
        <v>42933</v>
      </c>
      <c r="F191" s="102"/>
    </row>
    <row r="192" spans="1:6" ht="14.25" customHeight="1" thickBot="1">
      <c r="A192" s="92" t="str">
        <f>A81</f>
        <v>ISARA BHUM</v>
      </c>
      <c r="B192" s="116">
        <f>B81</f>
        <v>1728</v>
      </c>
      <c r="C192" s="117" t="s">
        <v>10</v>
      </c>
      <c r="D192" s="93">
        <f>D190+4</f>
        <v>42931</v>
      </c>
      <c r="E192" s="17">
        <f>D192+3</f>
        <v>42934</v>
      </c>
      <c r="F192" s="118"/>
    </row>
    <row r="193" spans="1:6" ht="14.25" customHeight="1">
      <c r="A193" s="8" t="str">
        <f>A85</f>
        <v>SINAR BROMO</v>
      </c>
      <c r="B193" s="112">
        <f>B85</f>
        <v>1729</v>
      </c>
      <c r="C193" s="113" t="s">
        <v>10</v>
      </c>
      <c r="D193" s="90">
        <f>D190+7</f>
        <v>42934</v>
      </c>
      <c r="E193" s="12">
        <f>E190+7</f>
        <v>42937</v>
      </c>
      <c r="F193" s="104">
        <f>F190+7</f>
        <v>42938</v>
      </c>
    </row>
    <row r="194" spans="1:6" ht="14.25" customHeight="1">
      <c r="A194" s="24" t="s">
        <v>65</v>
      </c>
      <c r="B194" s="119">
        <f>B191+1</f>
        <v>8729</v>
      </c>
      <c r="C194" s="115" t="s">
        <v>10</v>
      </c>
      <c r="D194" s="79">
        <f>D191+7</f>
        <v>42937</v>
      </c>
      <c r="E194" s="28">
        <f>E191+7</f>
        <v>42940</v>
      </c>
      <c r="F194" s="102"/>
    </row>
    <row r="195" spans="1:6" ht="14.25" customHeight="1" thickBot="1">
      <c r="A195" s="14" t="str">
        <f>A89</f>
        <v>SITC KWANGYANG</v>
      </c>
      <c r="B195" s="120">
        <f>B89</f>
        <v>1735</v>
      </c>
      <c r="C195" s="121" t="s">
        <v>10</v>
      </c>
      <c r="D195" s="93">
        <f>D192+7</f>
        <v>42938</v>
      </c>
      <c r="E195" s="17">
        <f aca="true" t="shared" si="31" ref="E195:E204">E192+7</f>
        <v>42941</v>
      </c>
      <c r="F195" s="103"/>
    </row>
    <row r="196" spans="1:6" ht="14.25" customHeight="1">
      <c r="A196" s="8" t="str">
        <f>A93</f>
        <v>SINAR BROMO</v>
      </c>
      <c r="B196" s="112">
        <f>B93</f>
        <v>1730</v>
      </c>
      <c r="C196" s="113" t="s">
        <v>10</v>
      </c>
      <c r="D196" s="90">
        <f aca="true" t="shared" si="32" ref="D196:D204">D193+7</f>
        <v>42941</v>
      </c>
      <c r="E196" s="12">
        <f t="shared" si="31"/>
        <v>42944</v>
      </c>
      <c r="F196" s="104">
        <f>F193+7</f>
        <v>42945</v>
      </c>
    </row>
    <row r="197" spans="1:6" ht="14.25" customHeight="1">
      <c r="A197" s="24" t="str">
        <f>A194</f>
        <v>TAI PING</v>
      </c>
      <c r="B197" s="119">
        <f>B194+1</f>
        <v>8730</v>
      </c>
      <c r="C197" s="115" t="s">
        <v>10</v>
      </c>
      <c r="D197" s="79">
        <f t="shared" si="32"/>
        <v>42944</v>
      </c>
      <c r="E197" s="28">
        <f t="shared" si="31"/>
        <v>42947</v>
      </c>
      <c r="F197" s="102"/>
    </row>
    <row r="198" spans="1:6" ht="14.25" customHeight="1" thickBot="1">
      <c r="A198" s="14" t="str">
        <f>A97</f>
        <v>ISARA BHUM</v>
      </c>
      <c r="B198" s="120">
        <f>B97</f>
        <v>1730</v>
      </c>
      <c r="C198" s="117" t="s">
        <v>10</v>
      </c>
      <c r="D198" s="93">
        <f t="shared" si="32"/>
        <v>42945</v>
      </c>
      <c r="E198" s="17">
        <f t="shared" si="31"/>
        <v>42948</v>
      </c>
      <c r="F198" s="103"/>
    </row>
    <row r="199" spans="1:6" ht="14.25" customHeight="1">
      <c r="A199" s="8" t="str">
        <f>A101</f>
        <v>SINAR BROMO</v>
      </c>
      <c r="B199" s="112">
        <f>B101</f>
        <v>1731</v>
      </c>
      <c r="C199" s="113" t="s">
        <v>10</v>
      </c>
      <c r="D199" s="90">
        <f t="shared" si="32"/>
        <v>42948</v>
      </c>
      <c r="E199" s="12">
        <f t="shared" si="31"/>
        <v>42951</v>
      </c>
      <c r="F199" s="104">
        <f>F196+7</f>
        <v>42952</v>
      </c>
    </row>
    <row r="200" spans="1:6" ht="14.25" customHeight="1">
      <c r="A200" s="24" t="str">
        <f>A197</f>
        <v>TAI PING</v>
      </c>
      <c r="B200" s="119">
        <f>B197+1</f>
        <v>8731</v>
      </c>
      <c r="C200" s="115" t="s">
        <v>10</v>
      </c>
      <c r="D200" s="79">
        <f t="shared" si="32"/>
        <v>42951</v>
      </c>
      <c r="E200" s="28">
        <f t="shared" si="31"/>
        <v>42954</v>
      </c>
      <c r="F200" s="102"/>
    </row>
    <row r="201" spans="1:6" ht="14.25" customHeight="1" thickBot="1">
      <c r="A201" s="14" t="str">
        <f>A105</f>
        <v>SITC KWANGYANG</v>
      </c>
      <c r="B201" s="120">
        <f>B105</f>
        <v>1737</v>
      </c>
      <c r="C201" s="117" t="s">
        <v>10</v>
      </c>
      <c r="D201" s="93">
        <f t="shared" si="32"/>
        <v>42952</v>
      </c>
      <c r="E201" s="17">
        <f t="shared" si="31"/>
        <v>42955</v>
      </c>
      <c r="F201" s="103"/>
    </row>
    <row r="202" spans="1:6" ht="14.25" customHeight="1">
      <c r="A202" s="8" t="str">
        <f>A101</f>
        <v>SINAR BROMO</v>
      </c>
      <c r="B202" s="112">
        <f>B109</f>
        <v>1732</v>
      </c>
      <c r="C202" s="113" t="s">
        <v>10</v>
      </c>
      <c r="D202" s="90">
        <f t="shared" si="32"/>
        <v>42955</v>
      </c>
      <c r="E202" s="12">
        <f t="shared" si="31"/>
        <v>42958</v>
      </c>
      <c r="F202" s="104">
        <f>F199+7</f>
        <v>42959</v>
      </c>
    </row>
    <row r="203" spans="1:6" ht="14.25" customHeight="1">
      <c r="A203" s="24" t="str">
        <f>A200</f>
        <v>TAI PING</v>
      </c>
      <c r="B203" s="119">
        <f>B200+1</f>
        <v>8732</v>
      </c>
      <c r="C203" s="115" t="s">
        <v>10</v>
      </c>
      <c r="D203" s="79">
        <f t="shared" si="32"/>
        <v>42958</v>
      </c>
      <c r="E203" s="28">
        <f t="shared" si="31"/>
        <v>42961</v>
      </c>
      <c r="F203" s="102"/>
    </row>
    <row r="204" spans="1:6" ht="14.25" customHeight="1" thickBot="1">
      <c r="A204" s="14" t="str">
        <f>A113</f>
        <v>ISARA BHUM</v>
      </c>
      <c r="B204" s="120">
        <f>B113</f>
        <v>1732</v>
      </c>
      <c r="C204" s="117" t="s">
        <v>10</v>
      </c>
      <c r="D204" s="93">
        <f t="shared" si="32"/>
        <v>42959</v>
      </c>
      <c r="E204" s="17">
        <f t="shared" si="31"/>
        <v>42962</v>
      </c>
      <c r="F204" s="103"/>
    </row>
    <row r="205" spans="1:6" ht="14.25" customHeight="1">
      <c r="A205" s="8" t="str">
        <f>A101</f>
        <v>SINAR BROMO</v>
      </c>
      <c r="B205" s="112">
        <f>B15</f>
        <v>1733</v>
      </c>
      <c r="C205" s="113" t="s">
        <v>10</v>
      </c>
      <c r="D205" s="90">
        <f>D202+7</f>
        <v>42962</v>
      </c>
      <c r="E205" s="12">
        <f>E202+7</f>
        <v>42965</v>
      </c>
      <c r="F205" s="104">
        <f>F202+7</f>
        <v>42966</v>
      </c>
    </row>
    <row r="206" spans="1:6" ht="14.25" customHeight="1">
      <c r="A206" s="24" t="str">
        <f>A203</f>
        <v>TAI PING</v>
      </c>
      <c r="B206" s="119">
        <f>B203+1</f>
        <v>8733</v>
      </c>
      <c r="C206" s="115" t="s">
        <v>10</v>
      </c>
      <c r="D206" s="79">
        <f>D203+7</f>
        <v>42965</v>
      </c>
      <c r="E206" s="28">
        <f>E203+7</f>
        <v>42968</v>
      </c>
      <c r="F206" s="102"/>
    </row>
    <row r="207" spans="1:6" ht="14.25" customHeight="1" thickBot="1">
      <c r="A207" s="14" t="str">
        <f>A121</f>
        <v>SITC KWANGYANG</v>
      </c>
      <c r="B207" s="120">
        <f>B121</f>
        <v>1739</v>
      </c>
      <c r="C207" s="117" t="s">
        <v>10</v>
      </c>
      <c r="D207" s="93">
        <f>D204+7</f>
        <v>42966</v>
      </c>
      <c r="E207" s="17">
        <f aca="true" t="shared" si="33" ref="E207:E216">E204+7</f>
        <v>42969</v>
      </c>
      <c r="F207" s="103"/>
    </row>
    <row r="208" spans="1:6" ht="14.25" customHeight="1">
      <c r="A208" s="8" t="str">
        <f>A125</f>
        <v>EASLINE QINGDAO</v>
      </c>
      <c r="B208" s="112">
        <f>B17</f>
        <v>1734</v>
      </c>
      <c r="C208" s="113" t="s">
        <v>10</v>
      </c>
      <c r="D208" s="90">
        <f aca="true" t="shared" si="34" ref="D208:D216">D205+7</f>
        <v>42969</v>
      </c>
      <c r="E208" s="12">
        <f t="shared" si="33"/>
        <v>42972</v>
      </c>
      <c r="F208" s="104">
        <f>F205+7</f>
        <v>42973</v>
      </c>
    </row>
    <row r="209" spans="1:6" ht="14.25" customHeight="1">
      <c r="A209" s="24" t="str">
        <f>A206</f>
        <v>TAI PING</v>
      </c>
      <c r="B209" s="119">
        <f>B206+1</f>
        <v>8734</v>
      </c>
      <c r="C209" s="115" t="s">
        <v>10</v>
      </c>
      <c r="D209" s="79">
        <f t="shared" si="34"/>
        <v>42972</v>
      </c>
      <c r="E209" s="28">
        <f t="shared" si="33"/>
        <v>42975</v>
      </c>
      <c r="F209" s="102"/>
    </row>
    <row r="210" spans="1:6" ht="14.25" customHeight="1" thickBot="1">
      <c r="A210" s="14" t="str">
        <f>A129</f>
        <v>ISARA BHUM</v>
      </c>
      <c r="B210" s="120">
        <f>B129</f>
        <v>1734</v>
      </c>
      <c r="C210" s="117" t="s">
        <v>10</v>
      </c>
      <c r="D210" s="93">
        <f t="shared" si="34"/>
        <v>42973</v>
      </c>
      <c r="E210" s="17">
        <f t="shared" si="33"/>
        <v>42976</v>
      </c>
      <c r="F210" s="103"/>
    </row>
    <row r="211" spans="1:6" ht="14.25" customHeight="1">
      <c r="A211" s="8" t="str">
        <f>A133</f>
        <v>EASLINE QINGDAO</v>
      </c>
      <c r="B211" s="112">
        <f>B19</f>
        <v>1735</v>
      </c>
      <c r="C211" s="113" t="s">
        <v>10</v>
      </c>
      <c r="D211" s="90">
        <f t="shared" si="34"/>
        <v>42976</v>
      </c>
      <c r="E211" s="12">
        <f t="shared" si="33"/>
        <v>42979</v>
      </c>
      <c r="F211" s="104">
        <f>F208+7</f>
        <v>42980</v>
      </c>
    </row>
    <row r="212" spans="1:6" ht="14.25" customHeight="1">
      <c r="A212" s="24" t="str">
        <f>A209</f>
        <v>TAI PING</v>
      </c>
      <c r="B212" s="119">
        <f>B209+1</f>
        <v>8735</v>
      </c>
      <c r="C212" s="115" t="s">
        <v>10</v>
      </c>
      <c r="D212" s="79">
        <f t="shared" si="34"/>
        <v>42979</v>
      </c>
      <c r="E212" s="28">
        <f t="shared" si="33"/>
        <v>42982</v>
      </c>
      <c r="F212" s="102"/>
    </row>
    <row r="213" spans="1:6" ht="14.25" customHeight="1" thickBot="1">
      <c r="A213" s="14" t="str">
        <f>A137</f>
        <v>SITC KWANGYANG</v>
      </c>
      <c r="B213" s="120">
        <f>B137</f>
        <v>1741</v>
      </c>
      <c r="C213" s="117" t="s">
        <v>10</v>
      </c>
      <c r="D213" s="93">
        <f t="shared" si="34"/>
        <v>42980</v>
      </c>
      <c r="E213" s="17">
        <f t="shared" si="33"/>
        <v>42983</v>
      </c>
      <c r="F213" s="103"/>
    </row>
    <row r="214" spans="1:6" ht="14.25" customHeight="1">
      <c r="A214" s="8" t="str">
        <f>A141</f>
        <v>EASLINE QINGDAO</v>
      </c>
      <c r="B214" s="112">
        <f>B21</f>
        <v>1736</v>
      </c>
      <c r="C214" s="113" t="s">
        <v>10</v>
      </c>
      <c r="D214" s="90">
        <f t="shared" si="34"/>
        <v>42983</v>
      </c>
      <c r="E214" s="12">
        <f t="shared" si="33"/>
        <v>42986</v>
      </c>
      <c r="F214" s="104">
        <f>F211+7</f>
        <v>42987</v>
      </c>
    </row>
    <row r="215" spans="1:6" ht="14.25" customHeight="1">
      <c r="A215" s="24" t="str">
        <f>A212</f>
        <v>TAI PING</v>
      </c>
      <c r="B215" s="119">
        <f>B212+1</f>
        <v>8736</v>
      </c>
      <c r="C215" s="115" t="s">
        <v>10</v>
      </c>
      <c r="D215" s="79">
        <f t="shared" si="34"/>
        <v>42986</v>
      </c>
      <c r="E215" s="28">
        <f t="shared" si="33"/>
        <v>42989</v>
      </c>
      <c r="F215" s="102"/>
    </row>
    <row r="216" spans="1:6" ht="14.25" customHeight="1" thickBot="1">
      <c r="A216" s="14" t="str">
        <f>A145</f>
        <v>ISARA BHUM</v>
      </c>
      <c r="B216" s="120">
        <f>B145</f>
        <v>1736</v>
      </c>
      <c r="C216" s="117" t="s">
        <v>10</v>
      </c>
      <c r="D216" s="93">
        <f t="shared" si="34"/>
        <v>42987</v>
      </c>
      <c r="E216" s="17">
        <f t="shared" si="33"/>
        <v>42990</v>
      </c>
      <c r="F216" s="103"/>
    </row>
    <row r="217" spans="1:6" ht="21.75" customHeight="1" thickBot="1">
      <c r="A217" s="245" t="s">
        <v>66</v>
      </c>
      <c r="B217" s="246"/>
      <c r="C217" s="246"/>
      <c r="D217" s="246"/>
      <c r="E217" s="246"/>
      <c r="F217" s="275"/>
    </row>
    <row r="218" spans="1:6" ht="17.25" customHeight="1" thickBot="1">
      <c r="A218" s="30" t="s">
        <v>30</v>
      </c>
      <c r="B218" s="260" t="s">
        <v>26</v>
      </c>
      <c r="C218" s="276"/>
      <c r="D218" s="76" t="s">
        <v>67</v>
      </c>
      <c r="E218" s="76" t="s">
        <v>5</v>
      </c>
      <c r="F218" s="101" t="s">
        <v>32</v>
      </c>
    </row>
    <row r="219" spans="1:6" ht="17.25" customHeight="1" hidden="1">
      <c r="A219" s="24" t="s">
        <v>73</v>
      </c>
      <c r="B219" s="122">
        <v>1701</v>
      </c>
      <c r="C219" s="123" t="s">
        <v>10</v>
      </c>
      <c r="D219" s="28">
        <f>D190-1</f>
        <v>42926</v>
      </c>
      <c r="E219" s="28">
        <f>D219+2</f>
        <v>42928</v>
      </c>
      <c r="F219" s="102"/>
    </row>
    <row r="220" spans="1:6" ht="17.25" customHeight="1">
      <c r="A220" s="24" t="str">
        <f>A5</f>
        <v>EASLINE QINGDAO</v>
      </c>
      <c r="B220" s="54">
        <f>B5</f>
        <v>1728</v>
      </c>
      <c r="C220" s="124" t="s">
        <v>10</v>
      </c>
      <c r="D220" s="28">
        <f>D5+2</f>
        <v>42929</v>
      </c>
      <c r="E220" s="28">
        <f>D220+1</f>
        <v>42930</v>
      </c>
      <c r="F220" s="102">
        <f>F5</f>
        <v>42931</v>
      </c>
    </row>
    <row r="221" spans="1:6" ht="17.25" customHeight="1" hidden="1">
      <c r="A221" s="73" t="s">
        <v>69</v>
      </c>
      <c r="B221" s="25">
        <f>B225</f>
        <v>1729</v>
      </c>
      <c r="C221" s="125" t="s">
        <v>10</v>
      </c>
      <c r="D221" s="28">
        <f>D220+1</f>
        <v>42930</v>
      </c>
      <c r="E221" s="28">
        <f>D221+2</f>
        <v>42932</v>
      </c>
      <c r="F221" s="102"/>
    </row>
    <row r="222" spans="1:6" ht="17.25" customHeight="1">
      <c r="A222" s="24" t="s">
        <v>70</v>
      </c>
      <c r="B222" s="126">
        <v>64</v>
      </c>
      <c r="C222" s="124" t="s">
        <v>10</v>
      </c>
      <c r="D222" s="28">
        <f>D221+1</f>
        <v>42931</v>
      </c>
      <c r="E222" s="28">
        <f>D222+2</f>
        <v>42933</v>
      </c>
      <c r="F222" s="102"/>
    </row>
    <row r="223" spans="1:6" ht="17.25" customHeight="1" thickBot="1">
      <c r="A223" s="92" t="s">
        <v>133</v>
      </c>
      <c r="B223" s="127" t="s">
        <v>186</v>
      </c>
      <c r="C223" s="128" t="s">
        <v>10</v>
      </c>
      <c r="D223" s="17">
        <f>D222+1</f>
        <v>42932</v>
      </c>
      <c r="E223" s="17">
        <f>D223+2</f>
        <v>42934</v>
      </c>
      <c r="F223" s="103"/>
    </row>
    <row r="224" spans="1:6" ht="17.25" customHeight="1" hidden="1">
      <c r="A224" s="24" t="s">
        <v>68</v>
      </c>
      <c r="B224" s="9">
        <v>1701</v>
      </c>
      <c r="C224" s="124" t="s">
        <v>10</v>
      </c>
      <c r="D224" s="12">
        <f>D219+7</f>
        <v>42933</v>
      </c>
      <c r="E224" s="12">
        <f>E219+7</f>
        <v>42935</v>
      </c>
      <c r="F224" s="104"/>
    </row>
    <row r="225" spans="1:6" ht="17.25" customHeight="1">
      <c r="A225" s="73" t="str">
        <f>A7</f>
        <v>EASLINE QINGDAO</v>
      </c>
      <c r="B225" s="25">
        <f>B7</f>
        <v>1729</v>
      </c>
      <c r="C225" s="124" t="s">
        <v>10</v>
      </c>
      <c r="D225" s="28">
        <f aca="true" t="shared" si="35" ref="D225:D232">D220+7</f>
        <v>42936</v>
      </c>
      <c r="E225" s="28">
        <f>D225+1</f>
        <v>42937</v>
      </c>
      <c r="F225" s="102">
        <f>E225+1</f>
        <v>42938</v>
      </c>
    </row>
    <row r="226" spans="1:6" ht="17.25" customHeight="1" hidden="1">
      <c r="A226" s="73" t="str">
        <f>A221</f>
        <v>DOOWOO FAMILY</v>
      </c>
      <c r="B226" s="25">
        <f>B230</f>
        <v>1730</v>
      </c>
      <c r="C226" s="125" t="s">
        <v>10</v>
      </c>
      <c r="D226" s="28">
        <f t="shared" si="35"/>
        <v>42937</v>
      </c>
      <c r="E226" s="28">
        <f>E221+7</f>
        <v>42939</v>
      </c>
      <c r="F226" s="102"/>
    </row>
    <row r="227" spans="1:6" ht="17.25" customHeight="1">
      <c r="A227" s="24" t="s">
        <v>74</v>
      </c>
      <c r="B227" s="80">
        <v>1715</v>
      </c>
      <c r="C227" s="124" t="s">
        <v>10</v>
      </c>
      <c r="D227" s="28">
        <f t="shared" si="35"/>
        <v>42938</v>
      </c>
      <c r="E227" s="28">
        <f>D227+2</f>
        <v>42940</v>
      </c>
      <c r="F227" s="102"/>
    </row>
    <row r="228" spans="1:6" ht="17.25" customHeight="1" thickBot="1">
      <c r="A228" s="92" t="str">
        <f>A223</f>
        <v>QIYUNHE</v>
      </c>
      <c r="B228" s="127">
        <f>B223+2</f>
        <v>557</v>
      </c>
      <c r="C228" s="128" t="s">
        <v>10</v>
      </c>
      <c r="D228" s="17">
        <f t="shared" si="35"/>
        <v>42939</v>
      </c>
      <c r="E228" s="17">
        <f>D228+2</f>
        <v>42941</v>
      </c>
      <c r="F228" s="103"/>
    </row>
    <row r="229" spans="1:6" ht="17.25" customHeight="1" hidden="1">
      <c r="A229" s="89" t="str">
        <f>A219</f>
        <v>SKY VICTORIA</v>
      </c>
      <c r="B229" s="9">
        <v>1702</v>
      </c>
      <c r="C229" s="124" t="s">
        <v>10</v>
      </c>
      <c r="D229" s="12">
        <f t="shared" si="35"/>
        <v>42940</v>
      </c>
      <c r="E229" s="12">
        <f>E224+7</f>
        <v>42942</v>
      </c>
      <c r="F229" s="104"/>
    </row>
    <row r="230" spans="1:6" ht="17.25" customHeight="1">
      <c r="A230" s="73" t="str">
        <f>A9</f>
        <v>EASLINE QINGDAO</v>
      </c>
      <c r="B230" s="25">
        <f>B9</f>
        <v>1730</v>
      </c>
      <c r="C230" s="124" t="s">
        <v>10</v>
      </c>
      <c r="D230" s="28">
        <f t="shared" si="35"/>
        <v>42943</v>
      </c>
      <c r="E230" s="28">
        <f>D230+1</f>
        <v>42944</v>
      </c>
      <c r="F230" s="102">
        <f>E230+1</f>
        <v>42945</v>
      </c>
    </row>
    <row r="231" spans="1:6" ht="17.25" customHeight="1" hidden="1">
      <c r="A231" s="73" t="str">
        <f>A226</f>
        <v>DOOWOO FAMILY</v>
      </c>
      <c r="B231" s="25">
        <f>B235</f>
        <v>1731</v>
      </c>
      <c r="C231" s="125" t="s">
        <v>10</v>
      </c>
      <c r="D231" s="28">
        <f t="shared" si="35"/>
        <v>42944</v>
      </c>
      <c r="E231" s="28">
        <f>D231+2</f>
        <v>42946</v>
      </c>
      <c r="F231" s="102"/>
    </row>
    <row r="232" spans="1:6" ht="17.25" customHeight="1">
      <c r="A232" s="73" t="str">
        <f>A222</f>
        <v>HEUNG-A AKITA</v>
      </c>
      <c r="B232" s="87">
        <f>B222+1</f>
        <v>65</v>
      </c>
      <c r="C232" s="124" t="s">
        <v>10</v>
      </c>
      <c r="D232" s="28">
        <f t="shared" si="35"/>
        <v>42945</v>
      </c>
      <c r="E232" s="28">
        <f>D232+2</f>
        <v>42947</v>
      </c>
      <c r="F232" s="102"/>
    </row>
    <row r="233" spans="1:6" ht="17.25" customHeight="1" thickBot="1">
      <c r="A233" s="92" t="str">
        <f>A228</f>
        <v>QIYUNHE</v>
      </c>
      <c r="B233" s="127">
        <f>B228+2</f>
        <v>559</v>
      </c>
      <c r="C233" s="128" t="s">
        <v>10</v>
      </c>
      <c r="D233" s="17">
        <f>D232+1</f>
        <v>42946</v>
      </c>
      <c r="E233" s="17">
        <f>D233+2</f>
        <v>42948</v>
      </c>
      <c r="F233" s="103"/>
    </row>
    <row r="234" spans="1:6" ht="17.25" customHeight="1" hidden="1">
      <c r="A234" s="89" t="str">
        <f>A224</f>
        <v>SUNNY COSMOS</v>
      </c>
      <c r="B234" s="9">
        <v>1702</v>
      </c>
      <c r="C234" s="124" t="s">
        <v>10</v>
      </c>
      <c r="D234" s="12">
        <f>D231+3</f>
        <v>42947</v>
      </c>
      <c r="E234" s="12">
        <f>D234+2</f>
        <v>42949</v>
      </c>
      <c r="F234" s="104"/>
    </row>
    <row r="235" spans="1:7" ht="17.25" customHeight="1">
      <c r="A235" s="73" t="str">
        <f>A11</f>
        <v>EASLINE QINGDAO</v>
      </c>
      <c r="B235" s="25">
        <f>B11</f>
        <v>1731</v>
      </c>
      <c r="C235" s="124" t="s">
        <v>10</v>
      </c>
      <c r="D235" s="28">
        <f aca="true" t="shared" si="36" ref="D235:D242">D230+7</f>
        <v>42950</v>
      </c>
      <c r="E235" s="28">
        <f>D235+1</f>
        <v>42951</v>
      </c>
      <c r="F235" s="102">
        <f>E235+1</f>
        <v>42952</v>
      </c>
      <c r="G235" s="129"/>
    </row>
    <row r="236" spans="1:7" ht="17.25" customHeight="1" hidden="1">
      <c r="A236" s="73" t="str">
        <f>A231</f>
        <v>DOOWOO FAMILY</v>
      </c>
      <c r="B236" s="25">
        <f>B240</f>
        <v>1732</v>
      </c>
      <c r="C236" s="125" t="s">
        <v>10</v>
      </c>
      <c r="D236" s="28">
        <f t="shared" si="36"/>
        <v>42951</v>
      </c>
      <c r="E236" s="28">
        <f>E231+7</f>
        <v>42953</v>
      </c>
      <c r="F236" s="102"/>
      <c r="G236" s="24"/>
    </row>
    <row r="237" spans="1:7" ht="17.25" customHeight="1">
      <c r="A237" s="73" t="str">
        <f>A227</f>
        <v>ANTIGONI</v>
      </c>
      <c r="B237" s="80">
        <f>B227+1</f>
        <v>1716</v>
      </c>
      <c r="C237" s="124" t="s">
        <v>10</v>
      </c>
      <c r="D237" s="28">
        <f t="shared" si="36"/>
        <v>42952</v>
      </c>
      <c r="E237" s="28">
        <f>D237+2</f>
        <v>42954</v>
      </c>
      <c r="F237" s="102"/>
      <c r="G237" s="130"/>
    </row>
    <row r="238" spans="1:7" ht="17.25" customHeight="1" thickBot="1">
      <c r="A238" s="92" t="str">
        <f>A233</f>
        <v>QIYUNHE</v>
      </c>
      <c r="B238" s="127">
        <f>B233+2</f>
        <v>561</v>
      </c>
      <c r="C238" s="128" t="s">
        <v>10</v>
      </c>
      <c r="D238" s="17">
        <f t="shared" si="36"/>
        <v>42953</v>
      </c>
      <c r="E238" s="17">
        <f>D238+2</f>
        <v>42955</v>
      </c>
      <c r="F238" s="103"/>
      <c r="G238" s="130"/>
    </row>
    <row r="239" spans="1:7" ht="17.25" customHeight="1" hidden="1">
      <c r="A239" s="89" t="str">
        <f>A229</f>
        <v>SKY VICTORIA</v>
      </c>
      <c r="B239" s="9">
        <v>1703</v>
      </c>
      <c r="C239" s="124" t="s">
        <v>10</v>
      </c>
      <c r="D239" s="12">
        <f t="shared" si="36"/>
        <v>42954</v>
      </c>
      <c r="E239" s="12">
        <f>E234+7</f>
        <v>42956</v>
      </c>
      <c r="F239" s="104"/>
      <c r="G239" s="131"/>
    </row>
    <row r="240" spans="1:7" ht="17.25" customHeight="1">
      <c r="A240" s="73" t="str">
        <f>A13</f>
        <v>EASLINE QINGDAO</v>
      </c>
      <c r="B240" s="25">
        <f>B13</f>
        <v>1732</v>
      </c>
      <c r="C240" s="124" t="s">
        <v>10</v>
      </c>
      <c r="D240" s="28">
        <f t="shared" si="36"/>
        <v>42957</v>
      </c>
      <c r="E240" s="28">
        <f>D240+1</f>
        <v>42958</v>
      </c>
      <c r="F240" s="102">
        <f>E240+1</f>
        <v>42959</v>
      </c>
      <c r="G240" s="130"/>
    </row>
    <row r="241" spans="1:7" ht="17.25" customHeight="1" hidden="1">
      <c r="A241" s="73" t="str">
        <f>A236</f>
        <v>DOOWOO FAMILY</v>
      </c>
      <c r="B241" s="25">
        <f>B245</f>
        <v>1733</v>
      </c>
      <c r="C241" s="125" t="s">
        <v>10</v>
      </c>
      <c r="D241" s="28">
        <f t="shared" si="36"/>
        <v>42958</v>
      </c>
      <c r="E241" s="28">
        <f>D241+2</f>
        <v>42960</v>
      </c>
      <c r="F241" s="102"/>
      <c r="G241" s="130"/>
    </row>
    <row r="242" spans="1:7" ht="17.25" customHeight="1">
      <c r="A242" s="73" t="str">
        <f>A232</f>
        <v>HEUNG-A AKITA</v>
      </c>
      <c r="B242" s="87">
        <f>B232+1</f>
        <v>66</v>
      </c>
      <c r="C242" s="124" t="s">
        <v>10</v>
      </c>
      <c r="D242" s="28">
        <f t="shared" si="36"/>
        <v>42959</v>
      </c>
      <c r="E242" s="28">
        <f>D242+2</f>
        <v>42961</v>
      </c>
      <c r="F242" s="102"/>
      <c r="G242" s="130"/>
    </row>
    <row r="243" spans="1:7" ht="17.25" customHeight="1" thickBot="1">
      <c r="A243" s="92" t="str">
        <f>A238</f>
        <v>QIYUNHE</v>
      </c>
      <c r="B243" s="127">
        <f>B238+2</f>
        <v>563</v>
      </c>
      <c r="C243" s="128" t="s">
        <v>10</v>
      </c>
      <c r="D243" s="17">
        <f>D242+1</f>
        <v>42960</v>
      </c>
      <c r="E243" s="17">
        <f>D243+2</f>
        <v>42962</v>
      </c>
      <c r="F243" s="103"/>
      <c r="G243" s="132"/>
    </row>
    <row r="244" spans="1:7" ht="17.25" customHeight="1" hidden="1">
      <c r="A244" s="24" t="str">
        <f>A234</f>
        <v>SUNNY COSMOS</v>
      </c>
      <c r="B244" s="9">
        <v>1703</v>
      </c>
      <c r="C244" s="124" t="s">
        <v>10</v>
      </c>
      <c r="D244" s="12">
        <f>D239+7</f>
        <v>42961</v>
      </c>
      <c r="E244" s="12">
        <f>E239+7</f>
        <v>42963</v>
      </c>
      <c r="F244" s="104"/>
      <c r="G244" s="132"/>
    </row>
    <row r="245" spans="1:7" ht="17.25" customHeight="1">
      <c r="A245" s="73" t="str">
        <f>A15</f>
        <v>EASLINE QINGDAO</v>
      </c>
      <c r="B245" s="25">
        <f>B15</f>
        <v>1733</v>
      </c>
      <c r="C245" s="124" t="s">
        <v>10</v>
      </c>
      <c r="D245" s="28">
        <f aca="true" t="shared" si="37" ref="D245:D252">D240+7</f>
        <v>42964</v>
      </c>
      <c r="E245" s="28">
        <f>D245+1</f>
        <v>42965</v>
      </c>
      <c r="F245" s="102">
        <f>E245+1</f>
        <v>42966</v>
      </c>
      <c r="G245" s="132"/>
    </row>
    <row r="246" spans="1:6" ht="17.25" customHeight="1" hidden="1">
      <c r="A246" s="73" t="str">
        <f>A241</f>
        <v>DOOWOO FAMILY</v>
      </c>
      <c r="B246" s="25">
        <f>B250</f>
        <v>1734</v>
      </c>
      <c r="C246" s="125" t="s">
        <v>10</v>
      </c>
      <c r="D246" s="28">
        <f t="shared" si="37"/>
        <v>42965</v>
      </c>
      <c r="E246" s="28">
        <f>E241+7</f>
        <v>42967</v>
      </c>
      <c r="F246" s="102"/>
    </row>
    <row r="247" spans="1:6" ht="17.25" customHeight="1">
      <c r="A247" s="24" t="str">
        <f>A237</f>
        <v>ANTIGONI</v>
      </c>
      <c r="B247" s="80">
        <f>B237+1</f>
        <v>1717</v>
      </c>
      <c r="C247" s="124" t="s">
        <v>10</v>
      </c>
      <c r="D247" s="28">
        <f t="shared" si="37"/>
        <v>42966</v>
      </c>
      <c r="E247" s="28">
        <f>D247+2</f>
        <v>42968</v>
      </c>
      <c r="F247" s="102"/>
    </row>
    <row r="248" spans="1:6" ht="17.25" customHeight="1" thickBot="1">
      <c r="A248" s="92" t="str">
        <f>A243</f>
        <v>QIYUNHE</v>
      </c>
      <c r="B248" s="127">
        <f>B243+2</f>
        <v>565</v>
      </c>
      <c r="C248" s="128" t="s">
        <v>10</v>
      </c>
      <c r="D248" s="17">
        <f t="shared" si="37"/>
        <v>42967</v>
      </c>
      <c r="E248" s="17">
        <f>D248+2</f>
        <v>42969</v>
      </c>
      <c r="F248" s="103"/>
    </row>
    <row r="249" spans="1:6" ht="17.25" customHeight="1" hidden="1">
      <c r="A249" s="89" t="str">
        <f>A239</f>
        <v>SKY VICTORIA</v>
      </c>
      <c r="B249" s="9">
        <v>1704</v>
      </c>
      <c r="C249" s="124" t="s">
        <v>10</v>
      </c>
      <c r="D249" s="12">
        <f t="shared" si="37"/>
        <v>42968</v>
      </c>
      <c r="E249" s="12">
        <f>E244+7</f>
        <v>42970</v>
      </c>
      <c r="F249" s="104"/>
    </row>
    <row r="250" spans="1:6" ht="17.25" customHeight="1">
      <c r="A250" s="210" t="str">
        <f>A17</f>
        <v>EASLINE NINGBO</v>
      </c>
      <c r="B250" s="25">
        <f>B17</f>
        <v>1734</v>
      </c>
      <c r="C250" s="124" t="s">
        <v>10</v>
      </c>
      <c r="D250" s="28">
        <f t="shared" si="37"/>
        <v>42971</v>
      </c>
      <c r="E250" s="28">
        <f>D250+1</f>
        <v>42972</v>
      </c>
      <c r="F250" s="102">
        <f>E250+1</f>
        <v>42973</v>
      </c>
    </row>
    <row r="251" spans="1:6" ht="17.25" customHeight="1" hidden="1">
      <c r="A251" s="73" t="str">
        <f>A246</f>
        <v>DOOWOO FAMILY</v>
      </c>
      <c r="B251" s="25">
        <f>B255</f>
        <v>1735</v>
      </c>
      <c r="C251" s="125" t="s">
        <v>10</v>
      </c>
      <c r="D251" s="28">
        <f t="shared" si="37"/>
        <v>42972</v>
      </c>
      <c r="E251" s="28">
        <f>D251+2</f>
        <v>42974</v>
      </c>
      <c r="F251" s="102"/>
    </row>
    <row r="252" spans="1:6" ht="17.25" customHeight="1">
      <c r="A252" s="73" t="str">
        <f>A242</f>
        <v>HEUNG-A AKITA</v>
      </c>
      <c r="B252" s="87">
        <f>B242+1</f>
        <v>67</v>
      </c>
      <c r="C252" s="124" t="s">
        <v>10</v>
      </c>
      <c r="D252" s="28">
        <f t="shared" si="37"/>
        <v>42973</v>
      </c>
      <c r="E252" s="28">
        <f>D252+2</f>
        <v>42975</v>
      </c>
      <c r="F252" s="102"/>
    </row>
    <row r="253" spans="1:6" ht="17.25" customHeight="1" thickBot="1">
      <c r="A253" s="92" t="str">
        <f>A248</f>
        <v>QIYUNHE</v>
      </c>
      <c r="B253" s="127">
        <f>B248+2</f>
        <v>567</v>
      </c>
      <c r="C253" s="128" t="s">
        <v>10</v>
      </c>
      <c r="D253" s="17">
        <f>D252+1</f>
        <v>42974</v>
      </c>
      <c r="E253" s="17">
        <f>D253+2</f>
        <v>42976</v>
      </c>
      <c r="F253" s="103"/>
    </row>
    <row r="254" spans="1:6" ht="17.25" customHeight="1" hidden="1">
      <c r="A254" s="89" t="str">
        <f>A244</f>
        <v>SUNNY COSMOS</v>
      </c>
      <c r="B254" s="9">
        <v>1704</v>
      </c>
      <c r="C254" s="124" t="s">
        <v>10</v>
      </c>
      <c r="D254" s="12">
        <f>D251+3</f>
        <v>42975</v>
      </c>
      <c r="E254" s="12">
        <f>D254+2</f>
        <v>42977</v>
      </c>
      <c r="F254" s="104"/>
    </row>
    <row r="255" spans="1:7" ht="17.25" customHeight="1">
      <c r="A255" s="73" t="str">
        <f>A19</f>
        <v>EASLINE NINGBO</v>
      </c>
      <c r="B255" s="25">
        <f>B19</f>
        <v>1735</v>
      </c>
      <c r="C255" s="124" t="s">
        <v>10</v>
      </c>
      <c r="D255" s="28">
        <f aca="true" t="shared" si="38" ref="D255:D262">D250+7</f>
        <v>42978</v>
      </c>
      <c r="E255" s="28">
        <f>D255+1</f>
        <v>42979</v>
      </c>
      <c r="F255" s="102">
        <f>E255+1</f>
        <v>42980</v>
      </c>
      <c r="G255" s="129"/>
    </row>
    <row r="256" spans="1:7" ht="17.25" customHeight="1" hidden="1">
      <c r="A256" s="73" t="str">
        <f>A251</f>
        <v>DOOWOO FAMILY</v>
      </c>
      <c r="B256" s="25">
        <f>B260</f>
        <v>1736</v>
      </c>
      <c r="C256" s="125" t="s">
        <v>10</v>
      </c>
      <c r="D256" s="28">
        <f t="shared" si="38"/>
        <v>42979</v>
      </c>
      <c r="E256" s="28">
        <f>E251+7</f>
        <v>42981</v>
      </c>
      <c r="F256" s="102"/>
      <c r="G256" s="24"/>
    </row>
    <row r="257" spans="1:7" ht="17.25" customHeight="1">
      <c r="A257" s="73" t="str">
        <f>A247</f>
        <v>ANTIGONI</v>
      </c>
      <c r="B257" s="80">
        <f>B247+1</f>
        <v>1718</v>
      </c>
      <c r="C257" s="124" t="s">
        <v>10</v>
      </c>
      <c r="D257" s="28">
        <f t="shared" si="38"/>
        <v>42980</v>
      </c>
      <c r="E257" s="28">
        <f>D257+2</f>
        <v>42982</v>
      </c>
      <c r="F257" s="102"/>
      <c r="G257" s="130"/>
    </row>
    <row r="258" spans="1:7" ht="17.25" customHeight="1" thickBot="1">
      <c r="A258" s="92" t="str">
        <f>A253</f>
        <v>QIYUNHE</v>
      </c>
      <c r="B258" s="127">
        <f>B248+4</f>
        <v>569</v>
      </c>
      <c r="C258" s="128" t="s">
        <v>10</v>
      </c>
      <c r="D258" s="17">
        <f t="shared" si="38"/>
        <v>42981</v>
      </c>
      <c r="E258" s="17">
        <f>D258+2</f>
        <v>42983</v>
      </c>
      <c r="F258" s="103"/>
      <c r="G258" s="130"/>
    </row>
    <row r="259" spans="1:7" ht="17.25" customHeight="1" hidden="1">
      <c r="A259" s="89" t="str">
        <f>A249</f>
        <v>SKY VICTORIA</v>
      </c>
      <c r="B259" s="9">
        <v>1705</v>
      </c>
      <c r="C259" s="124" t="s">
        <v>10</v>
      </c>
      <c r="D259" s="12">
        <f t="shared" si="38"/>
        <v>42982</v>
      </c>
      <c r="E259" s="12">
        <f>E254+7</f>
        <v>42984</v>
      </c>
      <c r="F259" s="104"/>
      <c r="G259" s="131"/>
    </row>
    <row r="260" spans="1:7" ht="17.25" customHeight="1">
      <c r="A260" s="73" t="str">
        <f>A21</f>
        <v>EASLINE NINGBO</v>
      </c>
      <c r="B260" s="25">
        <f>B21</f>
        <v>1736</v>
      </c>
      <c r="C260" s="124" t="s">
        <v>10</v>
      </c>
      <c r="D260" s="28">
        <f t="shared" si="38"/>
        <v>42985</v>
      </c>
      <c r="E260" s="28">
        <f>D260+1</f>
        <v>42986</v>
      </c>
      <c r="F260" s="102">
        <f>E260+1</f>
        <v>42987</v>
      </c>
      <c r="G260" s="130"/>
    </row>
    <row r="261" spans="1:7" ht="17.25" customHeight="1" hidden="1">
      <c r="A261" s="73" t="str">
        <f>A256</f>
        <v>DOOWOO FAMILY</v>
      </c>
      <c r="B261" s="25">
        <f>B22</f>
        <v>1737</v>
      </c>
      <c r="C261" s="125" t="s">
        <v>10</v>
      </c>
      <c r="D261" s="28">
        <f t="shared" si="38"/>
        <v>42986</v>
      </c>
      <c r="E261" s="28">
        <f>D261+2</f>
        <v>42988</v>
      </c>
      <c r="F261" s="102"/>
      <c r="G261" s="130"/>
    </row>
    <row r="262" spans="1:7" ht="17.25" customHeight="1">
      <c r="A262" s="73" t="str">
        <f>A252</f>
        <v>HEUNG-A AKITA</v>
      </c>
      <c r="B262" s="87">
        <f>B252+1</f>
        <v>68</v>
      </c>
      <c r="C262" s="124" t="s">
        <v>10</v>
      </c>
      <c r="D262" s="28">
        <f t="shared" si="38"/>
        <v>42987</v>
      </c>
      <c r="E262" s="28">
        <f>D262+2</f>
        <v>42989</v>
      </c>
      <c r="F262" s="102"/>
      <c r="G262" s="130"/>
    </row>
    <row r="263" spans="1:7" ht="17.25" customHeight="1" thickBot="1">
      <c r="A263" s="73" t="str">
        <f>A258</f>
        <v>QIYUNHE</v>
      </c>
      <c r="B263" s="184">
        <f>B258+2</f>
        <v>571</v>
      </c>
      <c r="C263" s="125" t="s">
        <v>10</v>
      </c>
      <c r="D263" s="28">
        <f>D262+1</f>
        <v>42988</v>
      </c>
      <c r="E263" s="28">
        <f>D263+2</f>
        <v>42990</v>
      </c>
      <c r="F263" s="102"/>
      <c r="G263" s="132"/>
    </row>
    <row r="264" spans="1:8" s="2" customFormat="1" ht="21" customHeight="1">
      <c r="A264" s="277" t="s">
        <v>75</v>
      </c>
      <c r="B264" s="278"/>
      <c r="C264" s="278"/>
      <c r="D264" s="278"/>
      <c r="E264" s="278"/>
      <c r="F264" s="278"/>
      <c r="G264" s="278"/>
      <c r="H264" s="319"/>
    </row>
    <row r="265" spans="1:8" ht="19.5" customHeight="1">
      <c r="A265" s="133" t="s">
        <v>30</v>
      </c>
      <c r="B265" s="268" t="s">
        <v>26</v>
      </c>
      <c r="C265" s="269"/>
      <c r="D265" s="134" t="s">
        <v>76</v>
      </c>
      <c r="E265" s="38" t="s">
        <v>77</v>
      </c>
      <c r="F265" s="134" t="s">
        <v>64</v>
      </c>
      <c r="G265" s="38" t="s">
        <v>119</v>
      </c>
      <c r="H265" s="185" t="s">
        <v>32</v>
      </c>
    </row>
    <row r="266" spans="1:8" ht="15" customHeight="1">
      <c r="A266" s="24" t="s">
        <v>78</v>
      </c>
      <c r="B266" s="62">
        <f>B56</f>
        <v>1727</v>
      </c>
      <c r="C266" s="55" t="s">
        <v>10</v>
      </c>
      <c r="D266" s="79">
        <f>D272-7</f>
        <v>42926</v>
      </c>
      <c r="E266" s="60">
        <f>D5</f>
        <v>42927</v>
      </c>
      <c r="F266" s="136">
        <f>E266+3</f>
        <v>42930</v>
      </c>
      <c r="G266" s="60"/>
      <c r="H266" s="186">
        <f>F266+1</f>
        <v>42931</v>
      </c>
    </row>
    <row r="267" spans="1:8" ht="15" customHeight="1">
      <c r="A267" s="53" t="s">
        <v>33</v>
      </c>
      <c r="B267" s="25">
        <f>B271-1</f>
        <v>1728</v>
      </c>
      <c r="C267" s="26" t="s">
        <v>10</v>
      </c>
      <c r="D267" s="79">
        <f>E267+1</f>
        <v>42929</v>
      </c>
      <c r="E267" s="28">
        <f>E266+1</f>
        <v>42928</v>
      </c>
      <c r="F267" s="79">
        <f>E267+2</f>
        <v>42930</v>
      </c>
      <c r="G267" s="28"/>
      <c r="H267" s="102">
        <f>F267+1</f>
        <v>42931</v>
      </c>
    </row>
    <row r="268" spans="1:8" ht="15" customHeight="1">
      <c r="A268" s="86" t="s">
        <v>80</v>
      </c>
      <c r="B268" s="87">
        <v>1714</v>
      </c>
      <c r="C268" s="26" t="s">
        <v>10</v>
      </c>
      <c r="D268" s="79">
        <f>E267</f>
        <v>42928</v>
      </c>
      <c r="E268" s="28">
        <f>D268+1</f>
        <v>42929</v>
      </c>
      <c r="F268" s="79">
        <f>E268+2</f>
        <v>42931</v>
      </c>
      <c r="G268" s="28"/>
      <c r="H268" s="102"/>
    </row>
    <row r="269" spans="1:8" ht="15" customHeight="1">
      <c r="A269" s="73" t="s">
        <v>81</v>
      </c>
      <c r="B269" s="137">
        <v>263</v>
      </c>
      <c r="C269" s="138" t="s">
        <v>10</v>
      </c>
      <c r="D269" s="79">
        <f>E269-2</f>
        <v>42928</v>
      </c>
      <c r="E269" s="28">
        <f>E268+1</f>
        <v>42930</v>
      </c>
      <c r="F269" s="79">
        <f>E269+2</f>
        <v>42932</v>
      </c>
      <c r="G269" s="28"/>
      <c r="H269" s="102"/>
    </row>
    <row r="270" spans="1:8" ht="15" customHeight="1">
      <c r="A270" s="73" t="s">
        <v>130</v>
      </c>
      <c r="B270" s="80">
        <v>1707</v>
      </c>
      <c r="C270" s="139" t="s">
        <v>56</v>
      </c>
      <c r="D270" s="79"/>
      <c r="E270" s="28">
        <f>D269+3</f>
        <v>42931</v>
      </c>
      <c r="F270" s="79">
        <f>E270+2</f>
        <v>42933</v>
      </c>
      <c r="G270" s="28"/>
      <c r="H270" s="102">
        <f>F270+1</f>
        <v>42934</v>
      </c>
    </row>
    <row r="271" spans="1:8" ht="15" customHeight="1" thickBot="1">
      <c r="A271" s="14" t="s">
        <v>120</v>
      </c>
      <c r="B271" s="64">
        <f>B7</f>
        <v>1729</v>
      </c>
      <c r="C271" s="65" t="s">
        <v>10</v>
      </c>
      <c r="D271" s="93">
        <f>E270</f>
        <v>42931</v>
      </c>
      <c r="E271" s="17">
        <f>D271+1</f>
        <v>42932</v>
      </c>
      <c r="F271" s="93">
        <f>E271+2</f>
        <v>42934</v>
      </c>
      <c r="G271" s="17">
        <f>F271+1</f>
        <v>42935</v>
      </c>
      <c r="H271" s="103">
        <f>F271+1</f>
        <v>42935</v>
      </c>
    </row>
    <row r="272" spans="1:8" ht="15" customHeight="1">
      <c r="A272" s="8" t="str">
        <f>A266</f>
        <v>DONGJIN VENUS</v>
      </c>
      <c r="B272" s="20">
        <f>B58</f>
        <v>1728</v>
      </c>
      <c r="C272" s="51" t="s">
        <v>10</v>
      </c>
      <c r="D272" s="12">
        <f>E272-1</f>
        <v>42933</v>
      </c>
      <c r="E272" s="12">
        <f aca="true" t="shared" si="39" ref="D272:H275">E266+7</f>
        <v>42934</v>
      </c>
      <c r="F272" s="140">
        <f t="shared" si="39"/>
        <v>42937</v>
      </c>
      <c r="G272" s="12"/>
      <c r="H272" s="104">
        <f t="shared" si="39"/>
        <v>42938</v>
      </c>
    </row>
    <row r="273" spans="1:9" ht="15" customHeight="1">
      <c r="A273" s="73" t="str">
        <f>A267</f>
        <v>EASLINE BUSAN</v>
      </c>
      <c r="B273" s="25">
        <f>B271</f>
        <v>1729</v>
      </c>
      <c r="C273" s="26" t="s">
        <v>10</v>
      </c>
      <c r="D273" s="28">
        <f t="shared" si="39"/>
        <v>42936</v>
      </c>
      <c r="E273" s="28">
        <f t="shared" si="39"/>
        <v>42935</v>
      </c>
      <c r="F273" s="141">
        <f t="shared" si="39"/>
        <v>42937</v>
      </c>
      <c r="G273" s="28"/>
      <c r="H273" s="102">
        <f t="shared" si="39"/>
        <v>42938</v>
      </c>
      <c r="I273" s="142"/>
    </row>
    <row r="274" spans="1:8" ht="15" customHeight="1">
      <c r="A274" s="86" t="s">
        <v>83</v>
      </c>
      <c r="B274" s="87">
        <v>1715</v>
      </c>
      <c r="C274" s="26" t="s">
        <v>10</v>
      </c>
      <c r="D274" s="28">
        <f t="shared" si="39"/>
        <v>42935</v>
      </c>
      <c r="E274" s="28">
        <f t="shared" si="39"/>
        <v>42936</v>
      </c>
      <c r="F274" s="141">
        <f t="shared" si="39"/>
        <v>42938</v>
      </c>
      <c r="G274" s="28"/>
      <c r="H274" s="102"/>
    </row>
    <row r="275" spans="1:8" ht="15" customHeight="1">
      <c r="A275" s="73" t="str">
        <f>A269</f>
        <v>SINOTRANS HONGKONG</v>
      </c>
      <c r="B275" s="25">
        <f>B269+2</f>
        <v>265</v>
      </c>
      <c r="C275" s="26" t="s">
        <v>10</v>
      </c>
      <c r="D275" s="28">
        <f t="shared" si="39"/>
        <v>42935</v>
      </c>
      <c r="E275" s="28">
        <f t="shared" si="39"/>
        <v>42937</v>
      </c>
      <c r="F275" s="141">
        <f t="shared" si="39"/>
        <v>42939</v>
      </c>
      <c r="G275" s="28"/>
      <c r="H275" s="102"/>
    </row>
    <row r="276" spans="1:8" ht="15" customHeight="1">
      <c r="A276" s="197" t="s">
        <v>84</v>
      </c>
      <c r="B276" s="80">
        <v>1707</v>
      </c>
      <c r="C276" s="139" t="s">
        <v>56</v>
      </c>
      <c r="D276" s="28"/>
      <c r="E276" s="28">
        <f>E270+7</f>
        <v>42938</v>
      </c>
      <c r="F276" s="28">
        <f>F270+7</f>
        <v>42940</v>
      </c>
      <c r="G276" s="28"/>
      <c r="H276" s="102">
        <f>F276+1</f>
        <v>42941</v>
      </c>
    </row>
    <row r="277" spans="1:8" ht="15" customHeight="1" thickBot="1">
      <c r="A277" s="14" t="str">
        <f>A271</f>
        <v>EASLINE SHANGHAI</v>
      </c>
      <c r="B277" s="64">
        <f>B9</f>
        <v>1730</v>
      </c>
      <c r="C277" s="65" t="s">
        <v>10</v>
      </c>
      <c r="D277" s="17">
        <f aca="true" t="shared" si="40" ref="D277:F292">D271+7</f>
        <v>42938</v>
      </c>
      <c r="E277" s="17">
        <f t="shared" si="40"/>
        <v>42939</v>
      </c>
      <c r="F277" s="143">
        <f>E277+2</f>
        <v>42941</v>
      </c>
      <c r="G277" s="17">
        <f>G271+7</f>
        <v>42942</v>
      </c>
      <c r="H277" s="103">
        <f>F277+1</f>
        <v>42942</v>
      </c>
    </row>
    <row r="278" spans="1:8" ht="15" customHeight="1">
      <c r="A278" s="8" t="str">
        <f>A266</f>
        <v>DONGJIN VENUS</v>
      </c>
      <c r="B278" s="20">
        <f>B60</f>
        <v>1729</v>
      </c>
      <c r="C278" s="51" t="s">
        <v>10</v>
      </c>
      <c r="D278" s="22">
        <f t="shared" si="40"/>
        <v>42940</v>
      </c>
      <c r="E278" s="22">
        <f t="shared" si="40"/>
        <v>42941</v>
      </c>
      <c r="F278" s="22">
        <f>F272+7</f>
        <v>42944</v>
      </c>
      <c r="G278" s="12"/>
      <c r="H278" s="104">
        <f>H272+7</f>
        <v>42945</v>
      </c>
    </row>
    <row r="279" spans="1:8" ht="15" customHeight="1">
      <c r="A279" s="24" t="str">
        <f>A273</f>
        <v>EASLINE BUSAN</v>
      </c>
      <c r="B279" s="25">
        <f>B277</f>
        <v>1730</v>
      </c>
      <c r="C279" s="26" t="s">
        <v>10</v>
      </c>
      <c r="D279" s="27">
        <f t="shared" si="40"/>
        <v>42943</v>
      </c>
      <c r="E279" s="27">
        <f t="shared" si="40"/>
        <v>42942</v>
      </c>
      <c r="F279" s="27">
        <f>F273+7</f>
        <v>42944</v>
      </c>
      <c r="G279" s="28"/>
      <c r="H279" s="102">
        <f>H273+7</f>
        <v>42945</v>
      </c>
    </row>
    <row r="280" spans="1:8" ht="15" customHeight="1">
      <c r="A280" s="73" t="str">
        <f>A268</f>
        <v>PANCON VICTORY</v>
      </c>
      <c r="B280" s="25">
        <f>B268+1</f>
        <v>1715</v>
      </c>
      <c r="C280" s="26" t="s">
        <v>10</v>
      </c>
      <c r="D280" s="27">
        <f t="shared" si="40"/>
        <v>42942</v>
      </c>
      <c r="E280" s="27">
        <f t="shared" si="40"/>
        <v>42943</v>
      </c>
      <c r="F280" s="27">
        <f t="shared" si="40"/>
        <v>42945</v>
      </c>
      <c r="G280" s="28"/>
      <c r="H280" s="102"/>
    </row>
    <row r="281" spans="1:8" ht="15" customHeight="1">
      <c r="A281" s="73" t="str">
        <f>A269</f>
        <v>SINOTRANS HONGKONG</v>
      </c>
      <c r="B281" s="25">
        <f>B275+2</f>
        <v>267</v>
      </c>
      <c r="C281" s="26" t="s">
        <v>10</v>
      </c>
      <c r="D281" s="27">
        <f>D275+7</f>
        <v>42942</v>
      </c>
      <c r="E281" s="27">
        <f t="shared" si="40"/>
        <v>42944</v>
      </c>
      <c r="F281" s="27">
        <f t="shared" si="40"/>
        <v>42946</v>
      </c>
      <c r="G281" s="28"/>
      <c r="H281" s="102"/>
    </row>
    <row r="282" spans="1:8" ht="15" customHeight="1">
      <c r="A282" s="197" t="s">
        <v>85</v>
      </c>
      <c r="B282" s="80">
        <v>1707</v>
      </c>
      <c r="C282" s="139" t="s">
        <v>56</v>
      </c>
      <c r="D282" s="27"/>
      <c r="E282" s="27">
        <f t="shared" si="40"/>
        <v>42945</v>
      </c>
      <c r="F282" s="27">
        <f t="shared" si="40"/>
        <v>42947</v>
      </c>
      <c r="G282" s="28"/>
      <c r="H282" s="102">
        <f>F282+1</f>
        <v>42948</v>
      </c>
    </row>
    <row r="283" spans="1:8" ht="15" customHeight="1" thickBot="1">
      <c r="A283" s="92" t="str">
        <f>A277</f>
        <v>EASLINE SHANGHAI</v>
      </c>
      <c r="B283" s="64">
        <f>B11</f>
        <v>1731</v>
      </c>
      <c r="C283" s="65" t="s">
        <v>10</v>
      </c>
      <c r="D283" s="23">
        <f>D277+7</f>
        <v>42945</v>
      </c>
      <c r="E283" s="23">
        <f t="shared" si="40"/>
        <v>42946</v>
      </c>
      <c r="F283" s="23">
        <f t="shared" si="40"/>
        <v>42948</v>
      </c>
      <c r="G283" s="17">
        <f>G277+7</f>
        <v>42949</v>
      </c>
      <c r="H283" s="103">
        <f>F283+1</f>
        <v>42949</v>
      </c>
    </row>
    <row r="284" spans="1:8" ht="15" customHeight="1">
      <c r="A284" s="89" t="str">
        <f>A272</f>
        <v>DONGJIN VENUS</v>
      </c>
      <c r="B284" s="20">
        <f>B62</f>
        <v>1730</v>
      </c>
      <c r="C284" s="51" t="s">
        <v>10</v>
      </c>
      <c r="D284" s="22">
        <f>D278+7</f>
        <v>42947</v>
      </c>
      <c r="E284" s="22">
        <f t="shared" si="40"/>
        <v>42948</v>
      </c>
      <c r="F284" s="22">
        <f t="shared" si="40"/>
        <v>42951</v>
      </c>
      <c r="G284" s="12"/>
      <c r="H284" s="104">
        <f>H278+7</f>
        <v>42952</v>
      </c>
    </row>
    <row r="285" spans="1:8" ht="15" customHeight="1">
      <c r="A285" s="73" t="str">
        <f>A279</f>
        <v>EASLINE BUSAN</v>
      </c>
      <c r="B285" s="25">
        <f>B283</f>
        <v>1731</v>
      </c>
      <c r="C285" s="26" t="s">
        <v>10</v>
      </c>
      <c r="D285" s="27">
        <f>D279+7</f>
        <v>42950</v>
      </c>
      <c r="E285" s="27">
        <f t="shared" si="40"/>
        <v>42949</v>
      </c>
      <c r="F285" s="27">
        <f t="shared" si="40"/>
        <v>42951</v>
      </c>
      <c r="G285" s="28"/>
      <c r="H285" s="102">
        <f>H279+7</f>
        <v>42952</v>
      </c>
    </row>
    <row r="286" spans="1:8" ht="15" customHeight="1">
      <c r="A286" s="73" t="str">
        <f>A274</f>
        <v>PANCON SUNSHINE</v>
      </c>
      <c r="B286" s="144">
        <f>B274+1</f>
        <v>1716</v>
      </c>
      <c r="C286" s="26" t="s">
        <v>10</v>
      </c>
      <c r="D286" s="27">
        <f>D280+7</f>
        <v>42949</v>
      </c>
      <c r="E286" s="27">
        <f t="shared" si="40"/>
        <v>42950</v>
      </c>
      <c r="F286" s="27">
        <f t="shared" si="40"/>
        <v>42952</v>
      </c>
      <c r="G286" s="28"/>
      <c r="H286" s="102"/>
    </row>
    <row r="287" spans="1:8" ht="15" customHeight="1">
      <c r="A287" s="73" t="str">
        <f>A275</f>
        <v>SINOTRANS HONGKONG</v>
      </c>
      <c r="B287" s="137">
        <f>B281+2</f>
        <v>269</v>
      </c>
      <c r="C287" s="138" t="s">
        <v>10</v>
      </c>
      <c r="D287" s="27">
        <f>D281+7</f>
        <v>42949</v>
      </c>
      <c r="E287" s="27">
        <f t="shared" si="40"/>
        <v>42951</v>
      </c>
      <c r="F287" s="27">
        <f t="shared" si="40"/>
        <v>42953</v>
      </c>
      <c r="G287" s="28"/>
      <c r="H287" s="102"/>
    </row>
    <row r="288" spans="1:9" ht="15" customHeight="1">
      <c r="A288" s="204" t="s">
        <v>86</v>
      </c>
      <c r="B288" s="80">
        <v>1707</v>
      </c>
      <c r="C288" s="139" t="s">
        <v>56</v>
      </c>
      <c r="D288" s="27"/>
      <c r="E288" s="27">
        <f t="shared" si="40"/>
        <v>42952</v>
      </c>
      <c r="F288" s="27">
        <f t="shared" si="40"/>
        <v>42954</v>
      </c>
      <c r="G288" s="28"/>
      <c r="H288" s="102">
        <f>F288+1</f>
        <v>42955</v>
      </c>
      <c r="I288" s="142"/>
    </row>
    <row r="289" spans="1:8" ht="15" customHeight="1" thickBot="1">
      <c r="A289" s="92" t="str">
        <f>A283</f>
        <v>EASLINE SHANGHAI</v>
      </c>
      <c r="B289" s="64">
        <f>B13</f>
        <v>1732</v>
      </c>
      <c r="C289" s="65" t="s">
        <v>10</v>
      </c>
      <c r="D289" s="23">
        <f>D283+7</f>
        <v>42952</v>
      </c>
      <c r="E289" s="23">
        <f t="shared" si="40"/>
        <v>42953</v>
      </c>
      <c r="F289" s="23">
        <f t="shared" si="40"/>
        <v>42955</v>
      </c>
      <c r="G289" s="17">
        <f>G283+7</f>
        <v>42956</v>
      </c>
      <c r="H289" s="103">
        <f>F289+1</f>
        <v>42956</v>
      </c>
    </row>
    <row r="290" spans="1:8" ht="15" customHeight="1">
      <c r="A290" s="8" t="str">
        <f>A278</f>
        <v>DONGJIN VENUS</v>
      </c>
      <c r="B290" s="20">
        <f>B64</f>
        <v>1731</v>
      </c>
      <c r="C290" s="51" t="s">
        <v>10</v>
      </c>
      <c r="D290" s="22">
        <f>D284+7</f>
        <v>42954</v>
      </c>
      <c r="E290" s="22">
        <f t="shared" si="40"/>
        <v>42955</v>
      </c>
      <c r="F290" s="22">
        <f t="shared" si="40"/>
        <v>42958</v>
      </c>
      <c r="G290" s="12"/>
      <c r="H290" s="104">
        <f>H284+7</f>
        <v>42959</v>
      </c>
    </row>
    <row r="291" spans="1:8" ht="15" customHeight="1">
      <c r="A291" s="24" t="str">
        <f>A285</f>
        <v>EASLINE BUSAN</v>
      </c>
      <c r="B291" s="25">
        <f>B289</f>
        <v>1732</v>
      </c>
      <c r="C291" s="26" t="s">
        <v>10</v>
      </c>
      <c r="D291" s="27">
        <f>D285+7</f>
        <v>42957</v>
      </c>
      <c r="E291" s="27">
        <f t="shared" si="40"/>
        <v>42956</v>
      </c>
      <c r="F291" s="27">
        <f t="shared" si="40"/>
        <v>42958</v>
      </c>
      <c r="G291" s="28"/>
      <c r="H291" s="102">
        <f>H285+7</f>
        <v>42959</v>
      </c>
    </row>
    <row r="292" spans="1:8" ht="15" customHeight="1">
      <c r="A292" s="73" t="str">
        <f>A280</f>
        <v>PANCON VICTORY</v>
      </c>
      <c r="B292" s="144">
        <f>B280+1</f>
        <v>1716</v>
      </c>
      <c r="C292" s="26" t="s">
        <v>10</v>
      </c>
      <c r="D292" s="27">
        <f>D286+7</f>
        <v>42956</v>
      </c>
      <c r="E292" s="27">
        <f t="shared" si="40"/>
        <v>42957</v>
      </c>
      <c r="F292" s="27">
        <f t="shared" si="40"/>
        <v>42959</v>
      </c>
      <c r="G292" s="28"/>
      <c r="H292" s="102"/>
    </row>
    <row r="293" spans="1:8" ht="15" customHeight="1">
      <c r="A293" s="73" t="str">
        <f>A281</f>
        <v>SINOTRANS HONGKONG</v>
      </c>
      <c r="B293" s="137">
        <f>B287+2</f>
        <v>271</v>
      </c>
      <c r="C293" s="138" t="s">
        <v>10</v>
      </c>
      <c r="D293" s="27">
        <f>D287+7</f>
        <v>42956</v>
      </c>
      <c r="E293" s="27">
        <f aca="true" t="shared" si="41" ref="E293:H300">E287+7</f>
        <v>42958</v>
      </c>
      <c r="F293" s="27">
        <f t="shared" si="41"/>
        <v>42960</v>
      </c>
      <c r="G293" s="28"/>
      <c r="H293" s="102"/>
    </row>
    <row r="294" spans="1:8" ht="15" customHeight="1">
      <c r="A294" s="197" t="str">
        <f>A270</f>
        <v>KMTC HOCHIMINH</v>
      </c>
      <c r="B294" s="80">
        <v>1708</v>
      </c>
      <c r="C294" s="139" t="s">
        <v>56</v>
      </c>
      <c r="D294" s="27"/>
      <c r="E294" s="27">
        <f t="shared" si="41"/>
        <v>42959</v>
      </c>
      <c r="F294" s="27">
        <f t="shared" si="41"/>
        <v>42961</v>
      </c>
      <c r="G294" s="28"/>
      <c r="H294" s="102">
        <f>F294+1</f>
        <v>42962</v>
      </c>
    </row>
    <row r="295" spans="1:8" ht="15" customHeight="1" thickBot="1">
      <c r="A295" s="92" t="str">
        <f>A289</f>
        <v>EASLINE SHANGHAI</v>
      </c>
      <c r="B295" s="64">
        <f>B15</f>
        <v>1733</v>
      </c>
      <c r="C295" s="65" t="s">
        <v>10</v>
      </c>
      <c r="D295" s="23">
        <f>D289+7</f>
        <v>42959</v>
      </c>
      <c r="E295" s="23">
        <f t="shared" si="41"/>
        <v>42960</v>
      </c>
      <c r="F295" s="23">
        <f t="shared" si="41"/>
        <v>42962</v>
      </c>
      <c r="G295" s="17">
        <f>G289+7</f>
        <v>42963</v>
      </c>
      <c r="H295" s="103">
        <f>F295+1</f>
        <v>42963</v>
      </c>
    </row>
    <row r="296" spans="1:8" ht="15" customHeight="1">
      <c r="A296" s="8" t="str">
        <f>A290</f>
        <v>DONGJIN VENUS</v>
      </c>
      <c r="B296" s="20">
        <f>B66</f>
        <v>1732</v>
      </c>
      <c r="C296" s="51" t="s">
        <v>10</v>
      </c>
      <c r="D296" s="12">
        <f>D290+7</f>
        <v>42961</v>
      </c>
      <c r="E296" s="12">
        <f t="shared" si="41"/>
        <v>42962</v>
      </c>
      <c r="F296" s="140">
        <f t="shared" si="41"/>
        <v>42965</v>
      </c>
      <c r="G296" s="12"/>
      <c r="H296" s="104">
        <f t="shared" si="41"/>
        <v>42966</v>
      </c>
    </row>
    <row r="297" spans="1:8" ht="15" customHeight="1">
      <c r="A297" s="73" t="s">
        <v>33</v>
      </c>
      <c r="B297" s="25">
        <f>B295</f>
        <v>1733</v>
      </c>
      <c r="C297" s="26" t="s">
        <v>10</v>
      </c>
      <c r="D297" s="28">
        <f>D291+7</f>
        <v>42964</v>
      </c>
      <c r="E297" s="28">
        <f t="shared" si="41"/>
        <v>42963</v>
      </c>
      <c r="F297" s="141">
        <f t="shared" si="41"/>
        <v>42965</v>
      </c>
      <c r="G297" s="28"/>
      <c r="H297" s="102">
        <f t="shared" si="41"/>
        <v>42966</v>
      </c>
    </row>
    <row r="298" spans="1:8" ht="15" customHeight="1">
      <c r="A298" s="73" t="str">
        <f>A286</f>
        <v>PANCON SUNSHINE</v>
      </c>
      <c r="B298" s="144">
        <f>B286+1</f>
        <v>1717</v>
      </c>
      <c r="C298" s="26" t="s">
        <v>10</v>
      </c>
      <c r="D298" s="28">
        <f>D292+7</f>
        <v>42963</v>
      </c>
      <c r="E298" s="28">
        <f t="shared" si="41"/>
        <v>42964</v>
      </c>
      <c r="F298" s="141">
        <f t="shared" si="41"/>
        <v>42966</v>
      </c>
      <c r="G298" s="28"/>
      <c r="H298" s="102"/>
    </row>
    <row r="299" spans="1:8" ht="15" customHeight="1">
      <c r="A299" s="73" t="str">
        <f>A293</f>
        <v>SINOTRANS HONGKONG</v>
      </c>
      <c r="B299" s="137">
        <f>B293+2</f>
        <v>273</v>
      </c>
      <c r="C299" s="138" t="s">
        <v>10</v>
      </c>
      <c r="D299" s="28">
        <f>D293+7</f>
        <v>42963</v>
      </c>
      <c r="E299" s="28">
        <f t="shared" si="41"/>
        <v>42965</v>
      </c>
      <c r="F299" s="141">
        <f t="shared" si="41"/>
        <v>42967</v>
      </c>
      <c r="G299" s="28"/>
      <c r="H299" s="102"/>
    </row>
    <row r="300" spans="1:8" ht="15" customHeight="1">
      <c r="A300" s="73" t="str">
        <f>A276</f>
        <v>KMTC NINGBO</v>
      </c>
      <c r="B300" s="80">
        <v>1708</v>
      </c>
      <c r="C300" s="139" t="s">
        <v>56</v>
      </c>
      <c r="D300" s="28"/>
      <c r="E300" s="28">
        <f t="shared" si="41"/>
        <v>42966</v>
      </c>
      <c r="F300" s="28">
        <f t="shared" si="41"/>
        <v>42968</v>
      </c>
      <c r="G300" s="28"/>
      <c r="H300" s="102">
        <f>F300+1</f>
        <v>42969</v>
      </c>
    </row>
    <row r="301" spans="1:8" ht="15" customHeight="1" thickBot="1">
      <c r="A301" s="14" t="s">
        <v>120</v>
      </c>
      <c r="B301" s="64">
        <f>B17</f>
        <v>1734</v>
      </c>
      <c r="C301" s="65" t="s">
        <v>10</v>
      </c>
      <c r="D301" s="17">
        <f aca="true" t="shared" si="42" ref="D301:F316">D295+7</f>
        <v>42966</v>
      </c>
      <c r="E301" s="17">
        <f t="shared" si="42"/>
        <v>42967</v>
      </c>
      <c r="F301" s="143">
        <f>E301+2</f>
        <v>42969</v>
      </c>
      <c r="G301" s="17">
        <f>G295+7</f>
        <v>42970</v>
      </c>
      <c r="H301" s="103">
        <f>F301+1</f>
        <v>42970</v>
      </c>
    </row>
    <row r="302" spans="1:8" ht="15" customHeight="1">
      <c r="A302" s="8" t="str">
        <f>A290</f>
        <v>DONGJIN VENUS</v>
      </c>
      <c r="B302" s="20">
        <f>B68</f>
        <v>1733</v>
      </c>
      <c r="C302" s="51" t="s">
        <v>10</v>
      </c>
      <c r="D302" s="22">
        <f t="shared" si="42"/>
        <v>42968</v>
      </c>
      <c r="E302" s="22">
        <f t="shared" si="42"/>
        <v>42969</v>
      </c>
      <c r="F302" s="22">
        <f>F296+7</f>
        <v>42972</v>
      </c>
      <c r="G302" s="12"/>
      <c r="H302" s="104">
        <f>H296+7</f>
        <v>42973</v>
      </c>
    </row>
    <row r="303" spans="1:8" ht="15" customHeight="1">
      <c r="A303" s="24" t="str">
        <f>A297</f>
        <v>EASLINE BUSAN</v>
      </c>
      <c r="B303" s="25">
        <f>B301</f>
        <v>1734</v>
      </c>
      <c r="C303" s="26" t="s">
        <v>10</v>
      </c>
      <c r="D303" s="27">
        <f t="shared" si="42"/>
        <v>42971</v>
      </c>
      <c r="E303" s="27">
        <f t="shared" si="42"/>
        <v>42970</v>
      </c>
      <c r="F303" s="27">
        <f>F297+7</f>
        <v>42972</v>
      </c>
      <c r="G303" s="28"/>
      <c r="H303" s="102">
        <f>H297+7</f>
        <v>42973</v>
      </c>
    </row>
    <row r="304" spans="1:8" ht="15" customHeight="1">
      <c r="A304" s="73" t="str">
        <f>A292</f>
        <v>PANCON VICTORY</v>
      </c>
      <c r="B304" s="144">
        <f>B292+1</f>
        <v>1717</v>
      </c>
      <c r="C304" s="145" t="s">
        <v>10</v>
      </c>
      <c r="D304" s="27">
        <f t="shared" si="42"/>
        <v>42970</v>
      </c>
      <c r="E304" s="27">
        <f t="shared" si="42"/>
        <v>42971</v>
      </c>
      <c r="F304" s="27">
        <f t="shared" si="42"/>
        <v>42973</v>
      </c>
      <c r="G304" s="28"/>
      <c r="H304" s="102"/>
    </row>
    <row r="305" spans="1:8" ht="15" customHeight="1">
      <c r="A305" s="73" t="str">
        <f>A293</f>
        <v>SINOTRANS HONGKONG</v>
      </c>
      <c r="B305" s="137">
        <f>B299+2</f>
        <v>275</v>
      </c>
      <c r="C305" s="146" t="s">
        <v>10</v>
      </c>
      <c r="D305" s="27">
        <f>D299+7</f>
        <v>42970</v>
      </c>
      <c r="E305" s="27">
        <f t="shared" si="42"/>
        <v>42972</v>
      </c>
      <c r="F305" s="27">
        <f t="shared" si="42"/>
        <v>42974</v>
      </c>
      <c r="G305" s="28"/>
      <c r="H305" s="102"/>
    </row>
    <row r="306" spans="1:8" ht="15" customHeight="1">
      <c r="A306" s="73" t="s">
        <v>85</v>
      </c>
      <c r="B306" s="80">
        <v>1708</v>
      </c>
      <c r="C306" s="81" t="s">
        <v>56</v>
      </c>
      <c r="D306" s="27"/>
      <c r="E306" s="27">
        <f t="shared" si="42"/>
        <v>42973</v>
      </c>
      <c r="F306" s="27">
        <f t="shared" si="42"/>
        <v>42975</v>
      </c>
      <c r="G306" s="28"/>
      <c r="H306" s="102">
        <f>F306+1</f>
        <v>42976</v>
      </c>
    </row>
    <row r="307" spans="1:8" ht="15" customHeight="1" thickBot="1">
      <c r="A307" s="92" t="str">
        <f>A301</f>
        <v>EASLINE SHANGHAI</v>
      </c>
      <c r="B307" s="64">
        <f>B19</f>
        <v>1735</v>
      </c>
      <c r="C307" s="65" t="s">
        <v>10</v>
      </c>
      <c r="D307" s="23">
        <f>D301+7</f>
        <v>42973</v>
      </c>
      <c r="E307" s="23">
        <f t="shared" si="42"/>
        <v>42974</v>
      </c>
      <c r="F307" s="23">
        <f t="shared" si="42"/>
        <v>42976</v>
      </c>
      <c r="G307" s="17">
        <f>G301+7</f>
        <v>42977</v>
      </c>
      <c r="H307" s="103">
        <f>F307+1</f>
        <v>42977</v>
      </c>
    </row>
    <row r="308" spans="1:8" ht="15" customHeight="1">
      <c r="A308" s="89" t="str">
        <f>A296</f>
        <v>DONGJIN VENUS</v>
      </c>
      <c r="B308" s="20">
        <f>B70</f>
        <v>1734</v>
      </c>
      <c r="C308" s="51" t="s">
        <v>10</v>
      </c>
      <c r="D308" s="22">
        <f>D302+7</f>
        <v>42975</v>
      </c>
      <c r="E308" s="22">
        <f t="shared" si="42"/>
        <v>42976</v>
      </c>
      <c r="F308" s="22">
        <f t="shared" si="42"/>
        <v>42979</v>
      </c>
      <c r="G308" s="12"/>
      <c r="H308" s="104">
        <f>H302+7</f>
        <v>42980</v>
      </c>
    </row>
    <row r="309" spans="1:8" ht="15" customHeight="1">
      <c r="A309" s="73" t="str">
        <f>A291</f>
        <v>EASLINE BUSAN</v>
      </c>
      <c r="B309" s="25">
        <f>B307</f>
        <v>1735</v>
      </c>
      <c r="C309" s="26" t="s">
        <v>10</v>
      </c>
      <c r="D309" s="27">
        <f>D303+7</f>
        <v>42978</v>
      </c>
      <c r="E309" s="27">
        <f t="shared" si="42"/>
        <v>42977</v>
      </c>
      <c r="F309" s="27">
        <f t="shared" si="42"/>
        <v>42979</v>
      </c>
      <c r="G309" s="28"/>
      <c r="H309" s="102">
        <f>H303+7</f>
        <v>42980</v>
      </c>
    </row>
    <row r="310" spans="1:8" ht="15" customHeight="1">
      <c r="A310" s="73" t="str">
        <f>A298</f>
        <v>PANCON SUNSHINE</v>
      </c>
      <c r="B310" s="144">
        <f>B298+1</f>
        <v>1718</v>
      </c>
      <c r="C310" s="145" t="s">
        <v>10</v>
      </c>
      <c r="D310" s="27">
        <f>D304+7</f>
        <v>42977</v>
      </c>
      <c r="E310" s="27">
        <f t="shared" si="42"/>
        <v>42978</v>
      </c>
      <c r="F310" s="27">
        <f t="shared" si="42"/>
        <v>42980</v>
      </c>
      <c r="G310" s="28"/>
      <c r="H310" s="102"/>
    </row>
    <row r="311" spans="1:8" ht="15" customHeight="1">
      <c r="A311" s="73" t="str">
        <f>A299</f>
        <v>SINOTRANS HONGKONG</v>
      </c>
      <c r="B311" s="137">
        <f>B305+2</f>
        <v>277</v>
      </c>
      <c r="C311" s="146" t="s">
        <v>10</v>
      </c>
      <c r="D311" s="27">
        <f>D305+7</f>
        <v>42977</v>
      </c>
      <c r="E311" s="27">
        <f t="shared" si="42"/>
        <v>42979</v>
      </c>
      <c r="F311" s="27">
        <f t="shared" si="42"/>
        <v>42981</v>
      </c>
      <c r="G311" s="28"/>
      <c r="H311" s="102"/>
    </row>
    <row r="312" spans="1:9" ht="15" customHeight="1">
      <c r="A312" s="73" t="s">
        <v>86</v>
      </c>
      <c r="B312" s="80">
        <v>1708</v>
      </c>
      <c r="C312" s="81" t="s">
        <v>56</v>
      </c>
      <c r="D312" s="27"/>
      <c r="E312" s="27">
        <f t="shared" si="42"/>
        <v>42980</v>
      </c>
      <c r="F312" s="27">
        <f t="shared" si="42"/>
        <v>42982</v>
      </c>
      <c r="G312" s="28"/>
      <c r="H312" s="102">
        <f>F312+1</f>
        <v>42983</v>
      </c>
      <c r="I312" s="142"/>
    </row>
    <row r="313" spans="1:8" ht="15" customHeight="1" thickBot="1">
      <c r="A313" s="92" t="str">
        <f>A301</f>
        <v>EASLINE SHANGHAI</v>
      </c>
      <c r="B313" s="64">
        <f>B21</f>
        <v>1736</v>
      </c>
      <c r="C313" s="65" t="s">
        <v>10</v>
      </c>
      <c r="D313" s="23">
        <f>D307+7</f>
        <v>42980</v>
      </c>
      <c r="E313" s="23">
        <f t="shared" si="42"/>
        <v>42981</v>
      </c>
      <c r="F313" s="23">
        <f t="shared" si="42"/>
        <v>42983</v>
      </c>
      <c r="G313" s="17">
        <f>G307+7</f>
        <v>42984</v>
      </c>
      <c r="H313" s="103">
        <f>F313+1</f>
        <v>42984</v>
      </c>
    </row>
    <row r="314" spans="1:8" ht="15" customHeight="1">
      <c r="A314" s="8" t="str">
        <f>A302</f>
        <v>DONGJIN VENUS</v>
      </c>
      <c r="B314" s="20">
        <f>B72</f>
        <v>1735</v>
      </c>
      <c r="C314" s="51" t="s">
        <v>10</v>
      </c>
      <c r="D314" s="22">
        <f>D308+7</f>
        <v>42982</v>
      </c>
      <c r="E314" s="22">
        <f t="shared" si="42"/>
        <v>42983</v>
      </c>
      <c r="F314" s="22">
        <f t="shared" si="42"/>
        <v>42986</v>
      </c>
      <c r="G314" s="12"/>
      <c r="H314" s="104">
        <f>H308+7</f>
        <v>42987</v>
      </c>
    </row>
    <row r="315" spans="1:8" ht="15" customHeight="1">
      <c r="A315" s="24" t="str">
        <f>A309</f>
        <v>EASLINE BUSAN</v>
      </c>
      <c r="B315" s="25">
        <f>B313</f>
        <v>1736</v>
      </c>
      <c r="C315" s="26" t="s">
        <v>10</v>
      </c>
      <c r="D315" s="27">
        <f>D309+7</f>
        <v>42985</v>
      </c>
      <c r="E315" s="27">
        <f t="shared" si="42"/>
        <v>42984</v>
      </c>
      <c r="F315" s="27">
        <f t="shared" si="42"/>
        <v>42986</v>
      </c>
      <c r="G315" s="28"/>
      <c r="H315" s="102">
        <f>H309+7</f>
        <v>42987</v>
      </c>
    </row>
    <row r="316" spans="1:8" ht="15" customHeight="1">
      <c r="A316" s="73" t="str">
        <f>A304</f>
        <v>PANCON VICTORY</v>
      </c>
      <c r="B316" s="144">
        <f>B304+1</f>
        <v>1718</v>
      </c>
      <c r="C316" s="145" t="s">
        <v>10</v>
      </c>
      <c r="D316" s="27">
        <f>D310+7</f>
        <v>42984</v>
      </c>
      <c r="E316" s="27">
        <f t="shared" si="42"/>
        <v>42985</v>
      </c>
      <c r="F316" s="27">
        <f t="shared" si="42"/>
        <v>42987</v>
      </c>
      <c r="G316" s="28"/>
      <c r="H316" s="102"/>
    </row>
    <row r="317" spans="1:8" ht="15" customHeight="1">
      <c r="A317" s="73" t="str">
        <f>A305</f>
        <v>SINOTRANS HONGKONG</v>
      </c>
      <c r="B317" s="137">
        <f>B311+2</f>
        <v>279</v>
      </c>
      <c r="C317" s="146" t="s">
        <v>10</v>
      </c>
      <c r="D317" s="27">
        <f>D311+7</f>
        <v>42984</v>
      </c>
      <c r="E317" s="27">
        <f aca="true" t="shared" si="43" ref="E317:F319">E311+7</f>
        <v>42986</v>
      </c>
      <c r="F317" s="27">
        <f t="shared" si="43"/>
        <v>42988</v>
      </c>
      <c r="G317" s="28"/>
      <c r="H317" s="102"/>
    </row>
    <row r="318" spans="1:8" ht="15" customHeight="1">
      <c r="A318" s="73" t="str">
        <f>A294</f>
        <v>KMTC HOCHIMINH</v>
      </c>
      <c r="B318" s="80">
        <v>1709</v>
      </c>
      <c r="C318" s="81" t="s">
        <v>56</v>
      </c>
      <c r="D318" s="27"/>
      <c r="E318" s="27">
        <f t="shared" si="43"/>
        <v>42987</v>
      </c>
      <c r="F318" s="27">
        <f t="shared" si="43"/>
        <v>42989</v>
      </c>
      <c r="G318" s="28"/>
      <c r="H318" s="102">
        <f>F318+1</f>
        <v>42990</v>
      </c>
    </row>
    <row r="319" spans="1:8" ht="15" customHeight="1" thickBot="1">
      <c r="A319" s="92" t="str">
        <f>A313</f>
        <v>EASLINE SHANGHAI</v>
      </c>
      <c r="B319" s="64">
        <f>B22</f>
        <v>1737</v>
      </c>
      <c r="C319" s="65" t="s">
        <v>10</v>
      </c>
      <c r="D319" s="23">
        <f>D313+7</f>
        <v>42987</v>
      </c>
      <c r="E319" s="23">
        <f t="shared" si="43"/>
        <v>42988</v>
      </c>
      <c r="F319" s="23">
        <f t="shared" si="43"/>
        <v>42990</v>
      </c>
      <c r="G319" s="17">
        <f>G313+7</f>
        <v>42991</v>
      </c>
      <c r="H319" s="103">
        <f>F319+1</f>
        <v>42991</v>
      </c>
    </row>
    <row r="320" spans="1:7" s="2" customFormat="1" ht="18.75" customHeight="1" thickBot="1">
      <c r="A320" s="270" t="s">
        <v>87</v>
      </c>
      <c r="B320" s="271"/>
      <c r="C320" s="271"/>
      <c r="D320" s="271"/>
      <c r="E320" s="271"/>
      <c r="F320" s="271"/>
      <c r="G320" s="272"/>
    </row>
    <row r="321" spans="1:7" ht="15" customHeight="1" thickBot="1">
      <c r="A321" s="46" t="s">
        <v>30</v>
      </c>
      <c r="B321" s="260" t="s">
        <v>26</v>
      </c>
      <c r="C321" s="261"/>
      <c r="D321" s="4" t="s">
        <v>76</v>
      </c>
      <c r="E321" s="76" t="s">
        <v>77</v>
      </c>
      <c r="F321" s="76" t="s">
        <v>51</v>
      </c>
      <c r="G321" s="32" t="s">
        <v>88</v>
      </c>
    </row>
    <row r="322" spans="1:7" ht="15" customHeight="1">
      <c r="A322" s="33" t="s">
        <v>89</v>
      </c>
      <c r="B322" s="147">
        <v>1729</v>
      </c>
      <c r="C322" s="57" t="s">
        <v>10</v>
      </c>
      <c r="D322" s="52">
        <f>D5+1</f>
        <v>42928</v>
      </c>
      <c r="E322" s="52">
        <f>D322+1</f>
        <v>42929</v>
      </c>
      <c r="F322" s="52">
        <f>D322+3</f>
        <v>42931</v>
      </c>
      <c r="G322" s="148"/>
    </row>
    <row r="323" spans="1:7" ht="15" customHeight="1">
      <c r="A323" s="43" t="s">
        <v>89</v>
      </c>
      <c r="B323" s="39">
        <f>B322+1</f>
        <v>1730</v>
      </c>
      <c r="C323" s="40" t="s">
        <v>10</v>
      </c>
      <c r="D323" s="41">
        <f aca="true" t="shared" si="44" ref="D323:F330">D322+7</f>
        <v>42935</v>
      </c>
      <c r="E323" s="41">
        <f t="shared" si="44"/>
        <v>42936</v>
      </c>
      <c r="F323" s="41">
        <f t="shared" si="44"/>
        <v>42938</v>
      </c>
      <c r="G323" s="135"/>
    </row>
    <row r="324" spans="1:7" ht="15" customHeight="1">
      <c r="A324" s="43" t="s">
        <v>89</v>
      </c>
      <c r="B324" s="39">
        <f>B323+1</f>
        <v>1731</v>
      </c>
      <c r="C324" s="40" t="s">
        <v>10</v>
      </c>
      <c r="D324" s="41">
        <f t="shared" si="44"/>
        <v>42942</v>
      </c>
      <c r="E324" s="41">
        <f t="shared" si="44"/>
        <v>42943</v>
      </c>
      <c r="F324" s="41">
        <f t="shared" si="44"/>
        <v>42945</v>
      </c>
      <c r="G324" s="135"/>
    </row>
    <row r="325" spans="1:7" ht="15" customHeight="1">
      <c r="A325" s="43" t="s">
        <v>89</v>
      </c>
      <c r="B325" s="39">
        <f aca="true" t="shared" si="45" ref="B325:B330">B324+1</f>
        <v>1732</v>
      </c>
      <c r="C325" s="40" t="s">
        <v>10</v>
      </c>
      <c r="D325" s="41">
        <f t="shared" si="44"/>
        <v>42949</v>
      </c>
      <c r="E325" s="41">
        <f t="shared" si="44"/>
        <v>42950</v>
      </c>
      <c r="F325" s="41">
        <f t="shared" si="44"/>
        <v>42952</v>
      </c>
      <c r="G325" s="135"/>
    </row>
    <row r="326" spans="1:7" ht="15" customHeight="1">
      <c r="A326" s="43" t="s">
        <v>89</v>
      </c>
      <c r="B326" s="39">
        <f t="shared" si="45"/>
        <v>1733</v>
      </c>
      <c r="C326" s="40" t="s">
        <v>10</v>
      </c>
      <c r="D326" s="41">
        <f t="shared" si="44"/>
        <v>42956</v>
      </c>
      <c r="E326" s="41">
        <f t="shared" si="44"/>
        <v>42957</v>
      </c>
      <c r="F326" s="41">
        <f t="shared" si="44"/>
        <v>42959</v>
      </c>
      <c r="G326" s="135"/>
    </row>
    <row r="327" spans="1:7" ht="15" customHeight="1">
      <c r="A327" s="43" t="s">
        <v>89</v>
      </c>
      <c r="B327" s="39">
        <f t="shared" si="45"/>
        <v>1734</v>
      </c>
      <c r="C327" s="40" t="s">
        <v>10</v>
      </c>
      <c r="D327" s="41">
        <f t="shared" si="44"/>
        <v>42963</v>
      </c>
      <c r="E327" s="41">
        <f t="shared" si="44"/>
        <v>42964</v>
      </c>
      <c r="F327" s="41">
        <f t="shared" si="44"/>
        <v>42966</v>
      </c>
      <c r="G327" s="135"/>
    </row>
    <row r="328" spans="1:7" ht="15" customHeight="1">
      <c r="A328" s="43" t="s">
        <v>89</v>
      </c>
      <c r="B328" s="39">
        <f t="shared" si="45"/>
        <v>1735</v>
      </c>
      <c r="C328" s="40" t="s">
        <v>10</v>
      </c>
      <c r="D328" s="41">
        <f t="shared" si="44"/>
        <v>42970</v>
      </c>
      <c r="E328" s="41">
        <f t="shared" si="44"/>
        <v>42971</v>
      </c>
      <c r="F328" s="41">
        <f t="shared" si="44"/>
        <v>42973</v>
      </c>
      <c r="G328" s="135"/>
    </row>
    <row r="329" spans="1:7" ht="15" customHeight="1">
      <c r="A329" s="43" t="s">
        <v>89</v>
      </c>
      <c r="B329" s="39">
        <f t="shared" si="45"/>
        <v>1736</v>
      </c>
      <c r="C329" s="40" t="s">
        <v>187</v>
      </c>
      <c r="D329" s="41">
        <f t="shared" si="44"/>
        <v>42977</v>
      </c>
      <c r="E329" s="41">
        <f t="shared" si="44"/>
        <v>42978</v>
      </c>
      <c r="F329" s="41">
        <f t="shared" si="44"/>
        <v>42980</v>
      </c>
      <c r="G329" s="135"/>
    </row>
    <row r="330" spans="1:7" ht="15" customHeight="1" thickBot="1">
      <c r="A330" s="43" t="s">
        <v>89</v>
      </c>
      <c r="B330" s="39">
        <f t="shared" si="45"/>
        <v>1737</v>
      </c>
      <c r="C330" s="45" t="s">
        <v>10</v>
      </c>
      <c r="D330" s="41">
        <f t="shared" si="44"/>
        <v>42984</v>
      </c>
      <c r="E330" s="41">
        <f t="shared" si="44"/>
        <v>42985</v>
      </c>
      <c r="F330" s="41">
        <f t="shared" si="44"/>
        <v>42987</v>
      </c>
      <c r="G330" s="135"/>
    </row>
    <row r="331" spans="1:7" s="2" customFormat="1" ht="15" customHeight="1" thickBot="1">
      <c r="A331" s="273" t="s">
        <v>90</v>
      </c>
      <c r="B331" s="274"/>
      <c r="C331" s="274"/>
      <c r="D331" s="274"/>
      <c r="E331" s="274"/>
      <c r="F331" s="274"/>
      <c r="G331" s="247"/>
    </row>
    <row r="332" spans="1:7" ht="15" customHeight="1" thickBot="1">
      <c r="A332" s="8" t="s">
        <v>30</v>
      </c>
      <c r="B332" s="260" t="s">
        <v>26</v>
      </c>
      <c r="C332" s="261"/>
      <c r="D332" s="105" t="s">
        <v>76</v>
      </c>
      <c r="E332" s="5" t="s">
        <v>77</v>
      </c>
      <c r="F332" s="105" t="s">
        <v>91</v>
      </c>
      <c r="G332" s="7" t="s">
        <v>88</v>
      </c>
    </row>
    <row r="333" spans="1:7" ht="15" customHeight="1">
      <c r="A333" s="8" t="s">
        <v>92</v>
      </c>
      <c r="B333" s="149">
        <v>82</v>
      </c>
      <c r="C333" s="21" t="s">
        <v>10</v>
      </c>
      <c r="D333" s="90"/>
      <c r="E333" s="12">
        <f>E334</f>
        <v>42932</v>
      </c>
      <c r="F333" s="90">
        <f>E333+3</f>
        <v>42935</v>
      </c>
      <c r="G333" s="7"/>
    </row>
    <row r="334" spans="1:7" ht="15" customHeight="1" thickBot="1">
      <c r="A334" s="14" t="s">
        <v>93</v>
      </c>
      <c r="B334" s="150">
        <v>1554</v>
      </c>
      <c r="C334" s="65" t="s">
        <v>10</v>
      </c>
      <c r="D334" s="93">
        <f>D56+5</f>
        <v>42931</v>
      </c>
      <c r="E334" s="17">
        <f>D334+1</f>
        <v>42932</v>
      </c>
      <c r="F334" s="93">
        <f>D334+3</f>
        <v>42934</v>
      </c>
      <c r="G334" s="151"/>
    </row>
    <row r="335" spans="1:7" ht="15" customHeight="1">
      <c r="A335" s="24" t="str">
        <f aca="true" t="shared" si="46" ref="A335:A350">A333</f>
        <v>FORMOSA CONTAINER NO.4</v>
      </c>
      <c r="B335" s="54">
        <f aca="true" t="shared" si="47" ref="B335:B350">B333+1</f>
        <v>83</v>
      </c>
      <c r="C335" s="21" t="s">
        <v>10</v>
      </c>
      <c r="D335" s="79"/>
      <c r="E335" s="28">
        <f aca="true" t="shared" si="48" ref="E335:F350">E333+7</f>
        <v>42939</v>
      </c>
      <c r="F335" s="28">
        <f>E335+3</f>
        <v>42942</v>
      </c>
      <c r="G335" s="85"/>
    </row>
    <row r="336" spans="1:7" ht="15" customHeight="1" thickBot="1">
      <c r="A336" s="24" t="str">
        <f t="shared" si="46"/>
        <v>ASIAN STAR</v>
      </c>
      <c r="B336" s="64">
        <f t="shared" si="47"/>
        <v>1555</v>
      </c>
      <c r="C336" s="65" t="s">
        <v>10</v>
      </c>
      <c r="D336" s="79">
        <f>D334+7</f>
        <v>42938</v>
      </c>
      <c r="E336" s="28">
        <f t="shared" si="48"/>
        <v>42939</v>
      </c>
      <c r="F336" s="79">
        <f t="shared" si="48"/>
        <v>42941</v>
      </c>
      <c r="G336" s="85"/>
    </row>
    <row r="337" spans="1:7" ht="15" customHeight="1">
      <c r="A337" s="8" t="str">
        <f t="shared" si="46"/>
        <v>FORMOSA CONTAINER NO.4</v>
      </c>
      <c r="B337" s="20">
        <f t="shared" si="47"/>
        <v>84</v>
      </c>
      <c r="C337" s="21" t="s">
        <v>10</v>
      </c>
      <c r="D337" s="90"/>
      <c r="E337" s="12">
        <f t="shared" si="48"/>
        <v>42946</v>
      </c>
      <c r="F337" s="12">
        <f t="shared" si="48"/>
        <v>42949</v>
      </c>
      <c r="G337" s="7"/>
    </row>
    <row r="338" spans="1:7" ht="15" customHeight="1" thickBot="1">
      <c r="A338" s="14" t="str">
        <f t="shared" si="46"/>
        <v>ASIAN STAR</v>
      </c>
      <c r="B338" s="64">
        <f t="shared" si="47"/>
        <v>1556</v>
      </c>
      <c r="C338" s="65" t="s">
        <v>10</v>
      </c>
      <c r="D338" s="93">
        <f>D336+7</f>
        <v>42945</v>
      </c>
      <c r="E338" s="17">
        <f t="shared" si="48"/>
        <v>42946</v>
      </c>
      <c r="F338" s="93">
        <f t="shared" si="48"/>
        <v>42948</v>
      </c>
      <c r="G338" s="151"/>
    </row>
    <row r="339" spans="1:7" ht="15" customHeight="1">
      <c r="A339" s="24" t="str">
        <f t="shared" si="46"/>
        <v>FORMOSA CONTAINER NO.4</v>
      </c>
      <c r="B339" s="54">
        <f t="shared" si="47"/>
        <v>85</v>
      </c>
      <c r="C339" s="21" t="s">
        <v>10</v>
      </c>
      <c r="D339" s="79"/>
      <c r="E339" s="28">
        <f t="shared" si="48"/>
        <v>42953</v>
      </c>
      <c r="F339" s="28">
        <f t="shared" si="48"/>
        <v>42956</v>
      </c>
      <c r="G339" s="85"/>
    </row>
    <row r="340" spans="1:7" ht="15" customHeight="1" thickBot="1">
      <c r="A340" s="14" t="str">
        <f t="shared" si="46"/>
        <v>ASIAN STAR</v>
      </c>
      <c r="B340" s="64">
        <f t="shared" si="47"/>
        <v>1557</v>
      </c>
      <c r="C340" s="65" t="s">
        <v>10</v>
      </c>
      <c r="D340" s="93">
        <f>D338+7</f>
        <v>42952</v>
      </c>
      <c r="E340" s="17">
        <f t="shared" si="48"/>
        <v>42953</v>
      </c>
      <c r="F340" s="93">
        <f t="shared" si="48"/>
        <v>42955</v>
      </c>
      <c r="G340" s="151"/>
    </row>
    <row r="341" spans="1:7" ht="15" customHeight="1">
      <c r="A341" s="24" t="str">
        <f t="shared" si="46"/>
        <v>FORMOSA CONTAINER NO.4</v>
      </c>
      <c r="B341" s="54">
        <f t="shared" si="47"/>
        <v>86</v>
      </c>
      <c r="C341" s="21" t="s">
        <v>10</v>
      </c>
      <c r="D341" s="79"/>
      <c r="E341" s="28">
        <f t="shared" si="48"/>
        <v>42960</v>
      </c>
      <c r="F341" s="28">
        <f t="shared" si="48"/>
        <v>42963</v>
      </c>
      <c r="G341" s="85"/>
    </row>
    <row r="342" spans="1:7" ht="15" customHeight="1" thickBot="1">
      <c r="A342" s="14" t="str">
        <f t="shared" si="46"/>
        <v>ASIAN STAR</v>
      </c>
      <c r="B342" s="64">
        <f t="shared" si="47"/>
        <v>1558</v>
      </c>
      <c r="C342" s="65" t="s">
        <v>10</v>
      </c>
      <c r="D342" s="93">
        <f>D340+7</f>
        <v>42959</v>
      </c>
      <c r="E342" s="17">
        <f t="shared" si="48"/>
        <v>42960</v>
      </c>
      <c r="F342" s="93">
        <f t="shared" si="48"/>
        <v>42962</v>
      </c>
      <c r="G342" s="151"/>
    </row>
    <row r="343" spans="1:7" ht="15" customHeight="1">
      <c r="A343" s="24" t="str">
        <f t="shared" si="46"/>
        <v>FORMOSA CONTAINER NO.4</v>
      </c>
      <c r="B343" s="54">
        <f t="shared" si="47"/>
        <v>87</v>
      </c>
      <c r="C343" s="21" t="s">
        <v>10</v>
      </c>
      <c r="D343" s="79"/>
      <c r="E343" s="28">
        <f t="shared" si="48"/>
        <v>42967</v>
      </c>
      <c r="F343" s="28">
        <f>F341+7</f>
        <v>42970</v>
      </c>
      <c r="G343" s="85"/>
    </row>
    <row r="344" spans="1:7" ht="15" customHeight="1" thickBot="1">
      <c r="A344" s="24" t="str">
        <f t="shared" si="46"/>
        <v>ASIAN STAR</v>
      </c>
      <c r="B344" s="54">
        <f t="shared" si="47"/>
        <v>1559</v>
      </c>
      <c r="C344" s="65" t="s">
        <v>10</v>
      </c>
      <c r="D344" s="79">
        <f>D342+7</f>
        <v>42966</v>
      </c>
      <c r="E344" s="28">
        <f t="shared" si="48"/>
        <v>42967</v>
      </c>
      <c r="F344" s="79">
        <f t="shared" si="48"/>
        <v>42969</v>
      </c>
      <c r="G344" s="85"/>
    </row>
    <row r="345" spans="1:7" ht="15" customHeight="1">
      <c r="A345" s="8" t="str">
        <f t="shared" si="46"/>
        <v>FORMOSA CONTAINER NO.4</v>
      </c>
      <c r="B345" s="20">
        <f t="shared" si="47"/>
        <v>88</v>
      </c>
      <c r="C345" s="21" t="s">
        <v>10</v>
      </c>
      <c r="D345" s="90"/>
      <c r="E345" s="12">
        <f t="shared" si="48"/>
        <v>42974</v>
      </c>
      <c r="F345" s="12">
        <f t="shared" si="48"/>
        <v>42977</v>
      </c>
      <c r="G345" s="7"/>
    </row>
    <row r="346" spans="1:7" ht="15" customHeight="1" thickBot="1">
      <c r="A346" s="14" t="str">
        <f t="shared" si="46"/>
        <v>ASIAN STAR</v>
      </c>
      <c r="B346" s="64">
        <f t="shared" si="47"/>
        <v>1560</v>
      </c>
      <c r="C346" s="65" t="s">
        <v>10</v>
      </c>
      <c r="D346" s="93">
        <f>D344+7</f>
        <v>42973</v>
      </c>
      <c r="E346" s="17">
        <f t="shared" si="48"/>
        <v>42974</v>
      </c>
      <c r="F346" s="93">
        <f t="shared" si="48"/>
        <v>42976</v>
      </c>
      <c r="G346" s="151"/>
    </row>
    <row r="347" spans="1:7" ht="15" customHeight="1">
      <c r="A347" s="24" t="str">
        <f t="shared" si="46"/>
        <v>FORMOSA CONTAINER NO.4</v>
      </c>
      <c r="B347" s="54">
        <f t="shared" si="47"/>
        <v>89</v>
      </c>
      <c r="C347" s="21" t="s">
        <v>10</v>
      </c>
      <c r="D347" s="79"/>
      <c r="E347" s="28">
        <f t="shared" si="48"/>
        <v>42981</v>
      </c>
      <c r="F347" s="28">
        <f t="shared" si="48"/>
        <v>42984</v>
      </c>
      <c r="G347" s="85"/>
    </row>
    <row r="348" spans="1:7" ht="15" customHeight="1" thickBot="1">
      <c r="A348" s="14" t="str">
        <f t="shared" si="46"/>
        <v>ASIAN STAR</v>
      </c>
      <c r="B348" s="64">
        <f t="shared" si="47"/>
        <v>1561</v>
      </c>
      <c r="C348" s="65" t="s">
        <v>10</v>
      </c>
      <c r="D348" s="93">
        <f>D346+7</f>
        <v>42980</v>
      </c>
      <c r="E348" s="17">
        <f t="shared" si="48"/>
        <v>42981</v>
      </c>
      <c r="F348" s="93">
        <f t="shared" si="48"/>
        <v>42983</v>
      </c>
      <c r="G348" s="151"/>
    </row>
    <row r="349" spans="1:7" ht="15" customHeight="1">
      <c r="A349" s="24" t="str">
        <f t="shared" si="46"/>
        <v>FORMOSA CONTAINER NO.4</v>
      </c>
      <c r="B349" s="54">
        <f t="shared" si="47"/>
        <v>90</v>
      </c>
      <c r="C349" s="21" t="s">
        <v>10</v>
      </c>
      <c r="D349" s="79"/>
      <c r="E349" s="28">
        <f t="shared" si="48"/>
        <v>42988</v>
      </c>
      <c r="F349" s="28">
        <f t="shared" si="48"/>
        <v>42991</v>
      </c>
      <c r="G349" s="85"/>
    </row>
    <row r="350" spans="1:7" ht="15" customHeight="1" thickBot="1">
      <c r="A350" s="14" t="str">
        <f t="shared" si="46"/>
        <v>ASIAN STAR</v>
      </c>
      <c r="B350" s="64">
        <f t="shared" si="47"/>
        <v>1562</v>
      </c>
      <c r="C350" s="65" t="s">
        <v>10</v>
      </c>
      <c r="D350" s="93">
        <f>D348+7</f>
        <v>42987</v>
      </c>
      <c r="E350" s="17">
        <f t="shared" si="48"/>
        <v>42988</v>
      </c>
      <c r="F350" s="93">
        <f t="shared" si="48"/>
        <v>42990</v>
      </c>
      <c r="G350" s="151"/>
    </row>
    <row r="351" spans="1:7" s="2" customFormat="1" ht="18.75" customHeight="1" thickBot="1">
      <c r="A351" s="270" t="s">
        <v>188</v>
      </c>
      <c r="B351" s="271"/>
      <c r="C351" s="271"/>
      <c r="D351" s="271"/>
      <c r="E351" s="271"/>
      <c r="F351" s="271"/>
      <c r="G351" s="272"/>
    </row>
    <row r="352" spans="1:7" ht="15" customHeight="1" thickBot="1">
      <c r="A352" s="46" t="s">
        <v>30</v>
      </c>
      <c r="B352" s="260" t="s">
        <v>26</v>
      </c>
      <c r="C352" s="261"/>
      <c r="D352" s="4" t="s">
        <v>189</v>
      </c>
      <c r="E352" s="76" t="s">
        <v>190</v>
      </c>
      <c r="F352" s="76" t="s">
        <v>51</v>
      </c>
      <c r="G352" s="32" t="s">
        <v>88</v>
      </c>
    </row>
    <row r="353" spans="1:7" ht="15" customHeight="1">
      <c r="A353" s="33" t="s">
        <v>191</v>
      </c>
      <c r="B353" s="147">
        <v>8004</v>
      </c>
      <c r="C353" s="57" t="s">
        <v>10</v>
      </c>
      <c r="D353" s="52">
        <f>D36+1</f>
        <v>42930</v>
      </c>
      <c r="E353" s="52">
        <f>D353+1</f>
        <v>42931</v>
      </c>
      <c r="F353" s="52">
        <f>D353+3</f>
        <v>42933</v>
      </c>
      <c r="G353" s="148"/>
    </row>
    <row r="354" spans="1:7" ht="15" customHeight="1">
      <c r="A354" s="33" t="s">
        <v>191</v>
      </c>
      <c r="B354" s="39">
        <f>B353+1</f>
        <v>8005</v>
      </c>
      <c r="C354" s="40" t="s">
        <v>10</v>
      </c>
      <c r="D354" s="41">
        <f aca="true" t="shared" si="49" ref="D354:F361">D353+7</f>
        <v>42937</v>
      </c>
      <c r="E354" s="41">
        <f t="shared" si="49"/>
        <v>42938</v>
      </c>
      <c r="F354" s="41">
        <f t="shared" si="49"/>
        <v>42940</v>
      </c>
      <c r="G354" s="135"/>
    </row>
    <row r="355" spans="1:7" ht="15" customHeight="1">
      <c r="A355" s="33" t="s">
        <v>191</v>
      </c>
      <c r="B355" s="39">
        <f>B354+1</f>
        <v>8006</v>
      </c>
      <c r="C355" s="40" t="s">
        <v>10</v>
      </c>
      <c r="D355" s="41">
        <f t="shared" si="49"/>
        <v>42944</v>
      </c>
      <c r="E355" s="41">
        <f t="shared" si="49"/>
        <v>42945</v>
      </c>
      <c r="F355" s="41">
        <f t="shared" si="49"/>
        <v>42947</v>
      </c>
      <c r="G355" s="135"/>
    </row>
    <row r="356" spans="1:7" ht="15" customHeight="1">
      <c r="A356" s="33" t="s">
        <v>191</v>
      </c>
      <c r="B356" s="39">
        <f aca="true" t="shared" si="50" ref="B356:B361">B355+1</f>
        <v>8007</v>
      </c>
      <c r="C356" s="40" t="s">
        <v>10</v>
      </c>
      <c r="D356" s="41">
        <f t="shared" si="49"/>
        <v>42951</v>
      </c>
      <c r="E356" s="41">
        <f t="shared" si="49"/>
        <v>42952</v>
      </c>
      <c r="F356" s="41">
        <f t="shared" si="49"/>
        <v>42954</v>
      </c>
      <c r="G356" s="135"/>
    </row>
    <row r="357" spans="1:7" ht="15" customHeight="1">
      <c r="A357" s="33" t="s">
        <v>191</v>
      </c>
      <c r="B357" s="39">
        <f t="shared" si="50"/>
        <v>8008</v>
      </c>
      <c r="C357" s="40" t="s">
        <v>10</v>
      </c>
      <c r="D357" s="41">
        <f t="shared" si="49"/>
        <v>42958</v>
      </c>
      <c r="E357" s="41">
        <f t="shared" si="49"/>
        <v>42959</v>
      </c>
      <c r="F357" s="41">
        <f t="shared" si="49"/>
        <v>42961</v>
      </c>
      <c r="G357" s="135"/>
    </row>
    <row r="358" spans="1:7" ht="15" customHeight="1">
      <c r="A358" s="33" t="s">
        <v>191</v>
      </c>
      <c r="B358" s="39">
        <f t="shared" si="50"/>
        <v>8009</v>
      </c>
      <c r="C358" s="40" t="s">
        <v>10</v>
      </c>
      <c r="D358" s="41">
        <f t="shared" si="49"/>
        <v>42965</v>
      </c>
      <c r="E358" s="41">
        <f t="shared" si="49"/>
        <v>42966</v>
      </c>
      <c r="F358" s="41">
        <f t="shared" si="49"/>
        <v>42968</v>
      </c>
      <c r="G358" s="135"/>
    </row>
    <row r="359" spans="1:7" ht="15" customHeight="1">
      <c r="A359" s="33" t="s">
        <v>191</v>
      </c>
      <c r="B359" s="39">
        <f t="shared" si="50"/>
        <v>8010</v>
      </c>
      <c r="C359" s="40" t="s">
        <v>10</v>
      </c>
      <c r="D359" s="41">
        <f t="shared" si="49"/>
        <v>42972</v>
      </c>
      <c r="E359" s="41">
        <f t="shared" si="49"/>
        <v>42973</v>
      </c>
      <c r="F359" s="41">
        <f t="shared" si="49"/>
        <v>42975</v>
      </c>
      <c r="G359" s="135"/>
    </row>
    <row r="360" spans="1:7" ht="15" customHeight="1">
      <c r="A360" s="33" t="s">
        <v>191</v>
      </c>
      <c r="B360" s="39">
        <f t="shared" si="50"/>
        <v>8011</v>
      </c>
      <c r="C360" s="40" t="s">
        <v>10</v>
      </c>
      <c r="D360" s="41">
        <f t="shared" si="49"/>
        <v>42979</v>
      </c>
      <c r="E360" s="41">
        <f t="shared" si="49"/>
        <v>42980</v>
      </c>
      <c r="F360" s="41">
        <f t="shared" si="49"/>
        <v>42982</v>
      </c>
      <c r="G360" s="135"/>
    </row>
    <row r="361" spans="1:7" ht="15" customHeight="1" thickBot="1">
      <c r="A361" s="74" t="s">
        <v>191</v>
      </c>
      <c r="B361" s="205">
        <f t="shared" si="50"/>
        <v>8012</v>
      </c>
      <c r="C361" s="45" t="s">
        <v>10</v>
      </c>
      <c r="D361" s="206">
        <f t="shared" si="49"/>
        <v>42986</v>
      </c>
      <c r="E361" s="206">
        <f t="shared" si="49"/>
        <v>42987</v>
      </c>
      <c r="F361" s="206">
        <f t="shared" si="49"/>
        <v>42989</v>
      </c>
      <c r="G361" s="207"/>
    </row>
    <row r="362" ht="15" customHeight="1" thickBot="1">
      <c r="A362" s="152" t="s">
        <v>94</v>
      </c>
    </row>
    <row r="363" spans="1:6" ht="15" customHeight="1" thickBot="1">
      <c r="A363" s="286" t="s">
        <v>95</v>
      </c>
      <c r="B363" s="287"/>
      <c r="C363" s="287"/>
      <c r="D363" s="287"/>
      <c r="E363" s="287"/>
      <c r="F363" s="275"/>
    </row>
    <row r="364" spans="1:6" ht="15" customHeight="1" thickBot="1">
      <c r="A364" s="46" t="s">
        <v>30</v>
      </c>
      <c r="B364" s="260" t="s">
        <v>26</v>
      </c>
      <c r="C364" s="261"/>
      <c r="D364" s="76" t="s">
        <v>96</v>
      </c>
      <c r="E364" s="31" t="s">
        <v>97</v>
      </c>
      <c r="F364" s="32" t="s">
        <v>98</v>
      </c>
    </row>
    <row r="365" spans="1:6" ht="15" customHeight="1">
      <c r="A365" s="194" t="s">
        <v>142</v>
      </c>
      <c r="B365" s="156">
        <v>1730</v>
      </c>
      <c r="C365" s="157" t="s">
        <v>10</v>
      </c>
      <c r="D365" s="158">
        <v>42938</v>
      </c>
      <c r="E365" s="52">
        <f aca="true" t="shared" si="51" ref="E365:E374">D365+3</f>
        <v>42941</v>
      </c>
      <c r="F365" s="37">
        <f aca="true" t="shared" si="52" ref="F365:F374">D365+4</f>
        <v>42942</v>
      </c>
    </row>
    <row r="366" spans="1:6" ht="15" customHeight="1">
      <c r="A366" s="195" t="s">
        <v>99</v>
      </c>
      <c r="B366" s="196">
        <f>B365+1</f>
        <v>1731</v>
      </c>
      <c r="C366" s="161" t="s">
        <v>10</v>
      </c>
      <c r="D366" s="183">
        <f aca="true" t="shared" si="53" ref="D366:D374">D365+7</f>
        <v>42945</v>
      </c>
      <c r="E366" s="41">
        <f>D366+3</f>
        <v>42948</v>
      </c>
      <c r="F366" s="42">
        <f t="shared" si="52"/>
        <v>42949</v>
      </c>
    </row>
    <row r="367" spans="1:6" ht="15" customHeight="1">
      <c r="A367" s="159" t="str">
        <f>A365</f>
        <v>MAX PARTNER</v>
      </c>
      <c r="B367" s="162">
        <f aca="true" t="shared" si="54" ref="B367:B374">B365+2</f>
        <v>1732</v>
      </c>
      <c r="C367" s="161" t="s">
        <v>10</v>
      </c>
      <c r="D367" s="41">
        <f t="shared" si="53"/>
        <v>42952</v>
      </c>
      <c r="E367" s="41">
        <f t="shared" si="51"/>
        <v>42955</v>
      </c>
      <c r="F367" s="42">
        <f t="shared" si="52"/>
        <v>42956</v>
      </c>
    </row>
    <row r="368" spans="1:6" ht="15" customHeight="1">
      <c r="A368" s="159" t="str">
        <f>A366</f>
        <v>RBD DALMATIA</v>
      </c>
      <c r="B368" s="162">
        <f t="shared" si="54"/>
        <v>1733</v>
      </c>
      <c r="C368" s="161" t="s">
        <v>10</v>
      </c>
      <c r="D368" s="41">
        <f t="shared" si="53"/>
        <v>42959</v>
      </c>
      <c r="E368" s="41">
        <f t="shared" si="51"/>
        <v>42962</v>
      </c>
      <c r="F368" s="42">
        <f t="shared" si="52"/>
        <v>42963</v>
      </c>
    </row>
    <row r="369" spans="1:6" ht="15" customHeight="1">
      <c r="A369" s="159" t="str">
        <f>A367</f>
        <v>MAX PARTNER</v>
      </c>
      <c r="B369" s="162">
        <f t="shared" si="54"/>
        <v>1734</v>
      </c>
      <c r="C369" s="161" t="s">
        <v>10</v>
      </c>
      <c r="D369" s="41">
        <f t="shared" si="53"/>
        <v>42966</v>
      </c>
      <c r="E369" s="41">
        <f t="shared" si="51"/>
        <v>42969</v>
      </c>
      <c r="F369" s="42">
        <f t="shared" si="52"/>
        <v>42970</v>
      </c>
    </row>
    <row r="370" spans="1:6" ht="15" customHeight="1">
      <c r="A370" s="159" t="str">
        <f>A366</f>
        <v>RBD DALMATIA</v>
      </c>
      <c r="B370" s="163">
        <f t="shared" si="54"/>
        <v>1735</v>
      </c>
      <c r="C370" s="161" t="s">
        <v>10</v>
      </c>
      <c r="D370" s="41">
        <f t="shared" si="53"/>
        <v>42973</v>
      </c>
      <c r="E370" s="41">
        <f t="shared" si="51"/>
        <v>42976</v>
      </c>
      <c r="F370" s="42">
        <f t="shared" si="52"/>
        <v>42977</v>
      </c>
    </row>
    <row r="371" spans="1:6" ht="15" customHeight="1">
      <c r="A371" s="159" t="str">
        <f>A369</f>
        <v>MAX PARTNER</v>
      </c>
      <c r="B371" s="163">
        <f t="shared" si="54"/>
        <v>1736</v>
      </c>
      <c r="C371" s="161" t="s">
        <v>10</v>
      </c>
      <c r="D371" s="41">
        <f t="shared" si="53"/>
        <v>42980</v>
      </c>
      <c r="E371" s="41">
        <f t="shared" si="51"/>
        <v>42983</v>
      </c>
      <c r="F371" s="42">
        <f t="shared" si="52"/>
        <v>42984</v>
      </c>
    </row>
    <row r="372" spans="1:6" ht="15" customHeight="1">
      <c r="A372" s="159" t="str">
        <f>A370</f>
        <v>RBD DALMATIA</v>
      </c>
      <c r="B372" s="163">
        <f t="shared" si="54"/>
        <v>1737</v>
      </c>
      <c r="C372" s="161" t="s">
        <v>10</v>
      </c>
      <c r="D372" s="41">
        <f t="shared" si="53"/>
        <v>42987</v>
      </c>
      <c r="E372" s="41">
        <f t="shared" si="51"/>
        <v>42990</v>
      </c>
      <c r="F372" s="42">
        <f t="shared" si="52"/>
        <v>42991</v>
      </c>
    </row>
    <row r="373" spans="1:6" ht="15" customHeight="1">
      <c r="A373" s="159" t="str">
        <f>A365</f>
        <v>MAX PARTNER</v>
      </c>
      <c r="B373" s="162">
        <f t="shared" si="54"/>
        <v>1738</v>
      </c>
      <c r="C373" s="161" t="s">
        <v>10</v>
      </c>
      <c r="D373" s="41">
        <f t="shared" si="53"/>
        <v>42994</v>
      </c>
      <c r="E373" s="41">
        <f t="shared" si="51"/>
        <v>42997</v>
      </c>
      <c r="F373" s="42">
        <f t="shared" si="52"/>
        <v>42998</v>
      </c>
    </row>
    <row r="374" spans="1:6" ht="15" customHeight="1" thickBot="1">
      <c r="A374" s="164" t="str">
        <f>A366</f>
        <v>RBD DALMATIA</v>
      </c>
      <c r="B374" s="162">
        <f t="shared" si="54"/>
        <v>1739</v>
      </c>
      <c r="C374" s="161" t="s">
        <v>10</v>
      </c>
      <c r="D374" s="41">
        <f t="shared" si="53"/>
        <v>43001</v>
      </c>
      <c r="E374" s="41">
        <f t="shared" si="51"/>
        <v>43004</v>
      </c>
      <c r="F374" s="42">
        <f t="shared" si="52"/>
        <v>43005</v>
      </c>
    </row>
    <row r="375" spans="1:6" ht="15" customHeight="1" thickBot="1">
      <c r="A375" s="286" t="s">
        <v>100</v>
      </c>
      <c r="B375" s="287"/>
      <c r="C375" s="287"/>
      <c r="D375" s="287"/>
      <c r="E375" s="287"/>
      <c r="F375" s="275"/>
    </row>
    <row r="376" spans="1:6" ht="15" customHeight="1" thickBot="1">
      <c r="A376" s="46" t="s">
        <v>30</v>
      </c>
      <c r="B376" s="260" t="s">
        <v>26</v>
      </c>
      <c r="C376" s="261"/>
      <c r="D376" s="76" t="s">
        <v>96</v>
      </c>
      <c r="E376" s="31" t="s">
        <v>101</v>
      </c>
      <c r="F376" s="32" t="s">
        <v>102</v>
      </c>
    </row>
    <row r="377" spans="1:6" ht="15" customHeight="1">
      <c r="A377" s="155" t="str">
        <f>A366</f>
        <v>RBD DALMATIA</v>
      </c>
      <c r="B377" s="71">
        <f>B366-1</f>
        <v>1730</v>
      </c>
      <c r="C377" s="72" t="s">
        <v>10</v>
      </c>
      <c r="D377" s="52">
        <f>D365+1</f>
        <v>42939</v>
      </c>
      <c r="E377" s="52">
        <f aca="true" t="shared" si="55" ref="E377:E386">D377+2</f>
        <v>42941</v>
      </c>
      <c r="F377" s="37">
        <f aca="true" t="shared" si="56" ref="F377:F386">E377</f>
        <v>42941</v>
      </c>
    </row>
    <row r="378" spans="1:6" ht="15" customHeight="1">
      <c r="A378" s="159" t="str">
        <f>A365</f>
        <v>MAX PARTNER</v>
      </c>
      <c r="B378" s="162">
        <f>B365+1</f>
        <v>1731</v>
      </c>
      <c r="C378" s="165" t="s">
        <v>10</v>
      </c>
      <c r="D378" s="41">
        <f aca="true" t="shared" si="57" ref="D378:D386">D377+7</f>
        <v>42946</v>
      </c>
      <c r="E378" s="41">
        <f t="shared" si="55"/>
        <v>42948</v>
      </c>
      <c r="F378" s="42">
        <f t="shared" si="56"/>
        <v>42948</v>
      </c>
    </row>
    <row r="379" spans="1:6" ht="15" customHeight="1">
      <c r="A379" s="159" t="str">
        <f>A377</f>
        <v>RBD DALMATIA</v>
      </c>
      <c r="B379" s="162">
        <f aca="true" t="shared" si="58" ref="B379:B386">B377+2</f>
        <v>1732</v>
      </c>
      <c r="C379" s="165" t="s">
        <v>10</v>
      </c>
      <c r="D379" s="41">
        <f t="shared" si="57"/>
        <v>42953</v>
      </c>
      <c r="E379" s="41">
        <f t="shared" si="55"/>
        <v>42955</v>
      </c>
      <c r="F379" s="42">
        <f t="shared" si="56"/>
        <v>42955</v>
      </c>
    </row>
    <row r="380" spans="1:6" ht="15" customHeight="1">
      <c r="A380" s="159" t="str">
        <f>A378</f>
        <v>MAX PARTNER</v>
      </c>
      <c r="B380" s="162">
        <f t="shared" si="58"/>
        <v>1733</v>
      </c>
      <c r="C380" s="165" t="s">
        <v>10</v>
      </c>
      <c r="D380" s="41">
        <f t="shared" si="57"/>
        <v>42960</v>
      </c>
      <c r="E380" s="41">
        <f t="shared" si="55"/>
        <v>42962</v>
      </c>
      <c r="F380" s="42">
        <f t="shared" si="56"/>
        <v>42962</v>
      </c>
    </row>
    <row r="381" spans="1:6" ht="15" customHeight="1">
      <c r="A381" s="159" t="str">
        <f>A377</f>
        <v>RBD DALMATIA</v>
      </c>
      <c r="B381" s="162">
        <f t="shared" si="58"/>
        <v>1734</v>
      </c>
      <c r="C381" s="165" t="s">
        <v>10</v>
      </c>
      <c r="D381" s="41">
        <f t="shared" si="57"/>
        <v>42967</v>
      </c>
      <c r="E381" s="41">
        <f t="shared" si="55"/>
        <v>42969</v>
      </c>
      <c r="F381" s="42">
        <f t="shared" si="56"/>
        <v>42969</v>
      </c>
    </row>
    <row r="382" spans="1:6" ht="15" customHeight="1">
      <c r="A382" s="159" t="str">
        <f>A378</f>
        <v>MAX PARTNER</v>
      </c>
      <c r="B382" s="162">
        <f t="shared" si="58"/>
        <v>1735</v>
      </c>
      <c r="C382" s="165" t="s">
        <v>10</v>
      </c>
      <c r="D382" s="41">
        <f t="shared" si="57"/>
        <v>42974</v>
      </c>
      <c r="E382" s="41">
        <f t="shared" si="55"/>
        <v>42976</v>
      </c>
      <c r="F382" s="42">
        <f t="shared" si="56"/>
        <v>42976</v>
      </c>
    </row>
    <row r="383" spans="1:6" ht="15" customHeight="1">
      <c r="A383" s="166" t="str">
        <f>A381</f>
        <v>RBD DALMATIA</v>
      </c>
      <c r="B383" s="167">
        <f t="shared" si="58"/>
        <v>1736</v>
      </c>
      <c r="C383" s="168" t="s">
        <v>10</v>
      </c>
      <c r="D383" s="41">
        <f t="shared" si="57"/>
        <v>42981</v>
      </c>
      <c r="E383" s="41">
        <f t="shared" si="55"/>
        <v>42983</v>
      </c>
      <c r="F383" s="42">
        <f t="shared" si="56"/>
        <v>42983</v>
      </c>
    </row>
    <row r="384" spans="1:6" ht="15" customHeight="1">
      <c r="A384" s="159" t="str">
        <f>A382</f>
        <v>MAX PARTNER</v>
      </c>
      <c r="B384" s="162">
        <f t="shared" si="58"/>
        <v>1737</v>
      </c>
      <c r="C384" s="161" t="s">
        <v>10</v>
      </c>
      <c r="D384" s="41">
        <f t="shared" si="57"/>
        <v>42988</v>
      </c>
      <c r="E384" s="41">
        <f t="shared" si="55"/>
        <v>42990</v>
      </c>
      <c r="F384" s="42">
        <f t="shared" si="56"/>
        <v>42990</v>
      </c>
    </row>
    <row r="385" spans="1:6" ht="15" customHeight="1">
      <c r="A385" s="169" t="str">
        <f>A383</f>
        <v>RBD DALMATIA</v>
      </c>
      <c r="B385" s="25">
        <f t="shared" si="58"/>
        <v>1738</v>
      </c>
      <c r="C385" s="96" t="s">
        <v>10</v>
      </c>
      <c r="D385" s="41">
        <f t="shared" si="57"/>
        <v>42995</v>
      </c>
      <c r="E385" s="41">
        <f t="shared" si="55"/>
        <v>42997</v>
      </c>
      <c r="F385" s="42">
        <f t="shared" si="56"/>
        <v>42997</v>
      </c>
    </row>
    <row r="386" spans="1:6" ht="15" customHeight="1" thickBot="1">
      <c r="A386" s="164" t="str">
        <f>A384</f>
        <v>MAX PARTNER</v>
      </c>
      <c r="B386" s="170">
        <f t="shared" si="58"/>
        <v>1739</v>
      </c>
      <c r="C386" s="171" t="s">
        <v>10</v>
      </c>
      <c r="D386" s="41">
        <f t="shared" si="57"/>
        <v>43002</v>
      </c>
      <c r="E386" s="41">
        <f t="shared" si="55"/>
        <v>43004</v>
      </c>
      <c r="F386" s="42">
        <f t="shared" si="56"/>
        <v>43004</v>
      </c>
    </row>
    <row r="387" spans="1:7" ht="32.25" customHeight="1" thickBot="1">
      <c r="A387" s="262" t="s">
        <v>103</v>
      </c>
      <c r="B387" s="263"/>
      <c r="C387" s="264"/>
      <c r="D387" s="257" t="s">
        <v>104</v>
      </c>
      <c r="E387" s="258"/>
      <c r="F387" s="258"/>
      <c r="G387" s="259"/>
    </row>
    <row r="388" spans="1:7" ht="24" customHeight="1" thickBot="1">
      <c r="A388" s="254" t="s">
        <v>105</v>
      </c>
      <c r="B388" s="255"/>
      <c r="C388" s="256"/>
      <c r="D388" s="257" t="s">
        <v>106</v>
      </c>
      <c r="E388" s="258"/>
      <c r="F388" s="258"/>
      <c r="G388" s="259"/>
    </row>
    <row r="389" spans="1:7" ht="24" customHeight="1" thickBot="1">
      <c r="A389" s="254" t="s">
        <v>107</v>
      </c>
      <c r="B389" s="255"/>
      <c r="C389" s="256"/>
      <c r="D389" s="257" t="s">
        <v>108</v>
      </c>
      <c r="E389" s="258"/>
      <c r="F389" s="258"/>
      <c r="G389" s="259"/>
    </row>
    <row r="390" spans="1:7" ht="28.5" customHeight="1">
      <c r="A390" s="254" t="s">
        <v>109</v>
      </c>
      <c r="B390" s="255"/>
      <c r="C390" s="256"/>
      <c r="D390" s="257" t="s">
        <v>110</v>
      </c>
      <c r="E390" s="258"/>
      <c r="F390" s="258"/>
      <c r="G390" s="259"/>
    </row>
    <row r="391" spans="1:7" ht="29.25" customHeight="1">
      <c r="A391" s="248" t="s">
        <v>111</v>
      </c>
      <c r="B391" s="249"/>
      <c r="C391" s="249"/>
      <c r="D391" s="249"/>
      <c r="E391" s="249"/>
      <c r="F391" s="249"/>
      <c r="G391" s="250"/>
    </row>
    <row r="392" spans="1:7" ht="15" customHeight="1">
      <c r="A392" s="251" t="s">
        <v>112</v>
      </c>
      <c r="B392" s="252"/>
      <c r="C392" s="252"/>
      <c r="D392" s="252"/>
      <c r="E392" s="252"/>
      <c r="F392" s="252"/>
      <c r="G392" s="253"/>
    </row>
    <row r="393" spans="1:7" ht="17.25" customHeight="1">
      <c r="A393" s="172" t="s">
        <v>113</v>
      </c>
      <c r="B393" s="173"/>
      <c r="C393" s="174"/>
      <c r="D393" s="174"/>
      <c r="E393" s="174"/>
      <c r="F393" s="174"/>
      <c r="G393" s="175"/>
    </row>
    <row r="394" spans="1:7" ht="23.25" customHeight="1">
      <c r="A394" s="176" t="s">
        <v>114</v>
      </c>
      <c r="B394" s="177"/>
      <c r="C394" s="178"/>
      <c r="D394" s="179"/>
      <c r="E394" s="179"/>
      <c r="F394" s="179"/>
      <c r="G394" s="180"/>
    </row>
    <row r="395" spans="1:7" ht="15" customHeight="1">
      <c r="A395" s="176" t="s">
        <v>115</v>
      </c>
      <c r="B395" s="177"/>
      <c r="C395" s="178"/>
      <c r="D395" s="179"/>
      <c r="E395" s="179"/>
      <c r="F395" s="179"/>
      <c r="G395" s="180"/>
    </row>
  </sheetData>
  <mergeCells count="41">
    <mergeCell ref="A390:C390"/>
    <mergeCell ref="D390:G390"/>
    <mergeCell ref="A391:G391"/>
    <mergeCell ref="A392:G392"/>
    <mergeCell ref="A388:C388"/>
    <mergeCell ref="D388:G388"/>
    <mergeCell ref="A389:C389"/>
    <mergeCell ref="D389:G389"/>
    <mergeCell ref="B364:C364"/>
    <mergeCell ref="A375:F375"/>
    <mergeCell ref="B376:C376"/>
    <mergeCell ref="A387:C387"/>
    <mergeCell ref="D387:G387"/>
    <mergeCell ref="B332:C332"/>
    <mergeCell ref="A351:G351"/>
    <mergeCell ref="B352:C352"/>
    <mergeCell ref="A363:F363"/>
    <mergeCell ref="B265:C265"/>
    <mergeCell ref="A320:G320"/>
    <mergeCell ref="B321:C321"/>
    <mergeCell ref="A331:G331"/>
    <mergeCell ref="B189:C189"/>
    <mergeCell ref="A217:F217"/>
    <mergeCell ref="B218:C218"/>
    <mergeCell ref="A264:H264"/>
    <mergeCell ref="B149:C149"/>
    <mergeCell ref="A168:E168"/>
    <mergeCell ref="B169:C169"/>
    <mergeCell ref="A188:F188"/>
    <mergeCell ref="B55:C55"/>
    <mergeCell ref="A74:F74"/>
    <mergeCell ref="B75:C75"/>
    <mergeCell ref="A148:F148"/>
    <mergeCell ref="B24:C24"/>
    <mergeCell ref="A34:E34"/>
    <mergeCell ref="B35:C35"/>
    <mergeCell ref="A54:F54"/>
    <mergeCell ref="A1:G2"/>
    <mergeCell ref="A3:F3"/>
    <mergeCell ref="B4:C4"/>
    <mergeCell ref="A23:E23"/>
  </mergeCells>
  <hyperlinks>
    <hyperlink ref="A392" r:id="rId1" display="mailto:hiromasa.miyazaki@benline.co.jp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H19" sqref="H19"/>
    </sheetView>
  </sheetViews>
  <sheetFormatPr defaultColWidth="9.00390625" defaultRowHeight="27" customHeight="1"/>
  <cols>
    <col min="1" max="1" width="14.875" style="0" customWidth="1"/>
    <col min="2" max="2" width="5.00390625" style="0" customWidth="1"/>
    <col min="3" max="3" width="2.75390625" style="0" customWidth="1"/>
    <col min="4" max="8" width="13.50390625" style="0" customWidth="1"/>
  </cols>
  <sheetData>
    <row r="1" spans="1:8" ht="27" customHeight="1" thickBot="1">
      <c r="A1" s="326" t="s">
        <v>210</v>
      </c>
      <c r="B1" s="327"/>
      <c r="C1" s="327"/>
      <c r="D1" s="327"/>
      <c r="E1" s="327"/>
      <c r="F1" s="327"/>
      <c r="G1" s="328"/>
      <c r="H1" s="328"/>
    </row>
    <row r="2" spans="1:8" ht="27" customHeight="1" thickBot="1">
      <c r="A2" s="3" t="s">
        <v>211</v>
      </c>
      <c r="B2" s="329" t="s">
        <v>212</v>
      </c>
      <c r="C2" s="330"/>
      <c r="D2" s="5" t="s">
        <v>213</v>
      </c>
      <c r="E2" s="5" t="s">
        <v>214</v>
      </c>
      <c r="F2" s="5" t="s">
        <v>215</v>
      </c>
      <c r="G2" s="5" t="s">
        <v>216</v>
      </c>
      <c r="H2" s="7" t="s">
        <v>217</v>
      </c>
    </row>
    <row r="3" spans="1:8" s="220" customFormat="1" ht="27" customHeight="1" thickTop="1">
      <c r="A3" s="235" t="s">
        <v>142</v>
      </c>
      <c r="B3" s="224">
        <v>1738</v>
      </c>
      <c r="C3" s="224" t="s">
        <v>218</v>
      </c>
      <c r="D3" s="225">
        <v>42994</v>
      </c>
      <c r="E3" s="226">
        <f>D3+3</f>
        <v>42997</v>
      </c>
      <c r="F3" s="226">
        <f>D3+4</f>
        <v>42998</v>
      </c>
      <c r="G3" s="226">
        <f>F3+1</f>
        <v>42999</v>
      </c>
      <c r="H3" s="227">
        <f>G3+1</f>
        <v>43000</v>
      </c>
    </row>
    <row r="4" spans="1:8" s="220" customFormat="1" ht="27" customHeight="1">
      <c r="A4" s="236" t="s">
        <v>219</v>
      </c>
      <c r="B4" s="237">
        <f>B3+1</f>
        <v>1739</v>
      </c>
      <c r="C4" s="219" t="s">
        <v>218</v>
      </c>
      <c r="D4" s="218">
        <f aca="true" t="shared" si="0" ref="D4:D9">D3+7</f>
        <v>43001</v>
      </c>
      <c r="E4" s="41">
        <f>D4+3</f>
        <v>43004</v>
      </c>
      <c r="F4" s="41">
        <f>D4+4</f>
        <v>43005</v>
      </c>
      <c r="G4" s="41">
        <f>F4+1</f>
        <v>43006</v>
      </c>
      <c r="H4" s="228">
        <f>G4+1</f>
        <v>43007</v>
      </c>
    </row>
    <row r="5" spans="1:8" ht="27" customHeight="1">
      <c r="A5" s="236" t="s">
        <v>142</v>
      </c>
      <c r="B5" s="219">
        <f>B4+1</f>
        <v>1740</v>
      </c>
      <c r="C5" s="219" t="s">
        <v>218</v>
      </c>
      <c r="D5" s="218">
        <f t="shared" si="0"/>
        <v>43008</v>
      </c>
      <c r="E5" s="41">
        <f>D5+4</f>
        <v>43012</v>
      </c>
      <c r="F5" s="41">
        <f>E5</f>
        <v>43012</v>
      </c>
      <c r="G5" s="41">
        <f>F5+2</f>
        <v>43014</v>
      </c>
      <c r="H5" s="228">
        <f>G5</f>
        <v>43014</v>
      </c>
    </row>
    <row r="6" spans="1:8" ht="27" customHeight="1">
      <c r="A6" s="238" t="s">
        <v>220</v>
      </c>
      <c r="B6" s="239"/>
      <c r="C6" s="229"/>
      <c r="D6" s="242">
        <f t="shared" si="0"/>
        <v>43015</v>
      </c>
      <c r="E6" s="230"/>
      <c r="F6" s="230"/>
      <c r="G6" s="230"/>
      <c r="H6" s="231"/>
    </row>
    <row r="7" spans="1:8" ht="27" customHeight="1">
      <c r="A7" s="236" t="s">
        <v>61</v>
      </c>
      <c r="B7" s="219">
        <f>B5+1</f>
        <v>1741</v>
      </c>
      <c r="C7" s="219" t="s">
        <v>218</v>
      </c>
      <c r="D7" s="218">
        <f t="shared" si="0"/>
        <v>43022</v>
      </c>
      <c r="E7" s="41">
        <f>D7+4</f>
        <v>43026</v>
      </c>
      <c r="F7" s="41">
        <f>D7+4</f>
        <v>43026</v>
      </c>
      <c r="G7" s="41">
        <f>F7+2</f>
        <v>43028</v>
      </c>
      <c r="H7" s="228">
        <f>G7</f>
        <v>43028</v>
      </c>
    </row>
    <row r="8" spans="1:8" ht="27" customHeight="1" thickBot="1">
      <c r="A8" s="240" t="s">
        <v>61</v>
      </c>
      <c r="B8" s="241">
        <f>B7+1</f>
        <v>1742</v>
      </c>
      <c r="C8" s="232" t="s">
        <v>218</v>
      </c>
      <c r="D8" s="243">
        <f t="shared" si="0"/>
        <v>43029</v>
      </c>
      <c r="E8" s="233">
        <f>D8+4</f>
        <v>43033</v>
      </c>
      <c r="F8" s="233">
        <f>D8+4</f>
        <v>43033</v>
      </c>
      <c r="G8" s="233">
        <f>F8+2</f>
        <v>43035</v>
      </c>
      <c r="H8" s="234">
        <f>G8</f>
        <v>43035</v>
      </c>
    </row>
    <row r="9" spans="1:8" ht="27" customHeight="1" thickBot="1" thickTop="1">
      <c r="A9" s="240" t="s">
        <v>61</v>
      </c>
      <c r="B9" s="241">
        <f>B8+1</f>
        <v>1743</v>
      </c>
      <c r="C9" s="232" t="s">
        <v>218</v>
      </c>
      <c r="D9" s="243">
        <f t="shared" si="0"/>
        <v>43036</v>
      </c>
      <c r="E9" s="233">
        <f>D9+4</f>
        <v>43040</v>
      </c>
      <c r="F9" s="233">
        <f>D9+4</f>
        <v>43040</v>
      </c>
      <c r="G9" s="233">
        <f>F9+2</f>
        <v>43042</v>
      </c>
      <c r="H9" s="234">
        <f>G9</f>
        <v>43042</v>
      </c>
    </row>
    <row r="10" ht="27" customHeight="1" thickTop="1"/>
  </sheetData>
  <mergeCells count="2">
    <mergeCell ref="A1:H1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95"/>
  <sheetViews>
    <sheetView tabSelected="1" workbookViewId="0" topLeftCell="A341">
      <selection activeCell="I360" sqref="I360"/>
    </sheetView>
  </sheetViews>
  <sheetFormatPr defaultColWidth="9.00390625" defaultRowHeight="15" customHeight="1"/>
  <cols>
    <col min="1" max="1" width="18.375" style="1" customWidth="1"/>
    <col min="2" max="2" width="5.875" style="153" customWidth="1"/>
    <col min="3" max="3" width="2.50390625" style="154" customWidth="1"/>
    <col min="4" max="4" width="14.375" style="1" customWidth="1"/>
    <col min="5" max="5" width="14.875" style="1" customWidth="1"/>
    <col min="6" max="6" width="12.75390625" style="1" customWidth="1"/>
    <col min="7" max="7" width="24.25390625" style="2" customWidth="1"/>
    <col min="8" max="8" width="10.25390625" style="1" customWidth="1"/>
    <col min="9" max="9" width="30.75390625" style="1" customWidth="1"/>
    <col min="10" max="16384" width="9.00390625" style="1" customWidth="1"/>
  </cols>
  <sheetData>
    <row r="1" spans="1:7" ht="34.5" customHeight="1">
      <c r="A1" s="288" t="s">
        <v>0</v>
      </c>
      <c r="B1" s="289"/>
      <c r="C1" s="289"/>
      <c r="D1" s="289"/>
      <c r="E1" s="289"/>
      <c r="F1" s="289"/>
      <c r="G1" s="290"/>
    </row>
    <row r="2" spans="1:7" ht="34.5" customHeight="1" thickBot="1">
      <c r="A2" s="291"/>
      <c r="B2" s="292"/>
      <c r="C2" s="292"/>
      <c r="D2" s="292"/>
      <c r="E2" s="292"/>
      <c r="F2" s="292"/>
      <c r="G2" s="293"/>
    </row>
    <row r="3" spans="1:6" s="2" customFormat="1" ht="18" customHeight="1" thickBot="1">
      <c r="A3" s="286" t="s">
        <v>1</v>
      </c>
      <c r="B3" s="287"/>
      <c r="C3" s="287"/>
      <c r="D3" s="287"/>
      <c r="E3" s="287"/>
      <c r="F3" s="275"/>
    </row>
    <row r="4" spans="1:6" s="2" customFormat="1" ht="21.75" customHeight="1" thickBot="1">
      <c r="A4" s="3" t="s">
        <v>30</v>
      </c>
      <c r="B4" s="260" t="s">
        <v>26</v>
      </c>
      <c r="C4" s="285"/>
      <c r="D4" s="5" t="s">
        <v>4</v>
      </c>
      <c r="E4" s="6" t="s">
        <v>5</v>
      </c>
      <c r="F4" s="7" t="s">
        <v>6</v>
      </c>
    </row>
    <row r="5" spans="1:6" s="2" customFormat="1" ht="14.25" customHeight="1">
      <c r="A5" s="8" t="s">
        <v>195</v>
      </c>
      <c r="B5" s="9">
        <v>1737</v>
      </c>
      <c r="C5" s="10" t="s">
        <v>10</v>
      </c>
      <c r="D5" s="11">
        <v>42990</v>
      </c>
      <c r="E5" s="12">
        <f aca="true" t="shared" si="0" ref="E5:E22">D5+3</f>
        <v>42993</v>
      </c>
      <c r="F5" s="13">
        <f aca="true" t="shared" si="1" ref="F5:F22">E5+1</f>
        <v>42994</v>
      </c>
    </row>
    <row r="6" spans="1:6" s="2" customFormat="1" ht="14.25" customHeight="1" thickBot="1">
      <c r="A6" s="14" t="s">
        <v>183</v>
      </c>
      <c r="B6" s="15">
        <f>B5+1</f>
        <v>1738</v>
      </c>
      <c r="C6" s="16" t="s">
        <v>10</v>
      </c>
      <c r="D6" s="17">
        <f>D5+4</f>
        <v>42994</v>
      </c>
      <c r="E6" s="17">
        <f t="shared" si="0"/>
        <v>42997</v>
      </c>
      <c r="F6" s="18">
        <f t="shared" si="1"/>
        <v>42998</v>
      </c>
    </row>
    <row r="7" spans="1:6" s="2" customFormat="1" ht="14.25" customHeight="1">
      <c r="A7" s="8" t="str">
        <f>A5</f>
        <v>EASLINE NINGBO</v>
      </c>
      <c r="B7" s="19">
        <f aca="true" t="shared" si="2" ref="B7:B22">B5+1</f>
        <v>1738</v>
      </c>
      <c r="C7" s="10" t="s">
        <v>10</v>
      </c>
      <c r="D7" s="12">
        <f aca="true" t="shared" si="3" ref="D7:D22">D5+7</f>
        <v>42997</v>
      </c>
      <c r="E7" s="12">
        <f t="shared" si="0"/>
        <v>43000</v>
      </c>
      <c r="F7" s="13">
        <f t="shared" si="1"/>
        <v>43001</v>
      </c>
    </row>
    <row r="8" spans="1:6" s="2" customFormat="1" ht="14.25" customHeight="1" thickBot="1">
      <c r="A8" s="14" t="str">
        <f aca="true" t="shared" si="4" ref="A8:A22">A6</f>
        <v>EASLINE DALIAN</v>
      </c>
      <c r="B8" s="15">
        <f t="shared" si="2"/>
        <v>1739</v>
      </c>
      <c r="C8" s="16" t="s">
        <v>10</v>
      </c>
      <c r="D8" s="17">
        <f t="shared" si="3"/>
        <v>43001</v>
      </c>
      <c r="E8" s="17">
        <f t="shared" si="0"/>
        <v>43004</v>
      </c>
      <c r="F8" s="18">
        <f t="shared" si="1"/>
        <v>43005</v>
      </c>
    </row>
    <row r="9" spans="1:6" s="2" customFormat="1" ht="14.25" customHeight="1">
      <c r="A9" s="8" t="str">
        <f t="shared" si="4"/>
        <v>EASLINE NINGBO</v>
      </c>
      <c r="B9" s="20">
        <f t="shared" si="2"/>
        <v>1739</v>
      </c>
      <c r="C9" s="21" t="s">
        <v>10</v>
      </c>
      <c r="D9" s="22">
        <f t="shared" si="3"/>
        <v>43004</v>
      </c>
      <c r="E9" s="12">
        <f t="shared" si="0"/>
        <v>43007</v>
      </c>
      <c r="F9" s="13">
        <f t="shared" si="1"/>
        <v>43008</v>
      </c>
    </row>
    <row r="10" spans="1:6" s="2" customFormat="1" ht="14.25" customHeight="1" thickBot="1">
      <c r="A10" s="14" t="str">
        <f t="shared" si="4"/>
        <v>EASLINE DALIAN</v>
      </c>
      <c r="B10" s="15">
        <f t="shared" si="2"/>
        <v>1740</v>
      </c>
      <c r="C10" s="16" t="s">
        <v>10</v>
      </c>
      <c r="D10" s="23">
        <f t="shared" si="3"/>
        <v>43008</v>
      </c>
      <c r="E10" s="17">
        <f t="shared" si="0"/>
        <v>43011</v>
      </c>
      <c r="F10" s="18">
        <f t="shared" si="1"/>
        <v>43012</v>
      </c>
    </row>
    <row r="11" spans="1:6" s="2" customFormat="1" ht="14.25" customHeight="1">
      <c r="A11" s="8" t="str">
        <f t="shared" si="4"/>
        <v>EASLINE NINGBO</v>
      </c>
      <c r="B11" s="19">
        <f t="shared" si="2"/>
        <v>1740</v>
      </c>
      <c r="C11" s="10" t="s">
        <v>10</v>
      </c>
      <c r="D11" s="22">
        <f t="shared" si="3"/>
        <v>43011</v>
      </c>
      <c r="E11" s="12">
        <f t="shared" si="0"/>
        <v>43014</v>
      </c>
      <c r="F11" s="13">
        <f t="shared" si="1"/>
        <v>43015</v>
      </c>
    </row>
    <row r="12" spans="1:6" s="2" customFormat="1" ht="14.25" customHeight="1" thickBot="1">
      <c r="A12" s="14" t="str">
        <f t="shared" si="4"/>
        <v>EASLINE DALIAN</v>
      </c>
      <c r="B12" s="15">
        <f t="shared" si="2"/>
        <v>1741</v>
      </c>
      <c r="C12" s="16" t="s">
        <v>10</v>
      </c>
      <c r="D12" s="23">
        <f t="shared" si="3"/>
        <v>43015</v>
      </c>
      <c r="E12" s="17">
        <f t="shared" si="0"/>
        <v>43018</v>
      </c>
      <c r="F12" s="18">
        <f t="shared" si="1"/>
        <v>43019</v>
      </c>
    </row>
    <row r="13" spans="1:6" s="2" customFormat="1" ht="14.25" customHeight="1">
      <c r="A13" s="24" t="str">
        <f t="shared" si="4"/>
        <v>EASLINE NINGBO</v>
      </c>
      <c r="B13" s="25">
        <f t="shared" si="2"/>
        <v>1741</v>
      </c>
      <c r="C13" s="26" t="s">
        <v>10</v>
      </c>
      <c r="D13" s="27">
        <f t="shared" si="3"/>
        <v>43018</v>
      </c>
      <c r="E13" s="28">
        <f t="shared" si="0"/>
        <v>43021</v>
      </c>
      <c r="F13" s="29">
        <f t="shared" si="1"/>
        <v>43022</v>
      </c>
    </row>
    <row r="14" spans="1:6" s="2" customFormat="1" ht="14.25" customHeight="1" thickBot="1">
      <c r="A14" s="14" t="str">
        <f>A6</f>
        <v>EASLINE DALIAN</v>
      </c>
      <c r="B14" s="15">
        <f t="shared" si="2"/>
        <v>1742</v>
      </c>
      <c r="C14" s="16" t="s">
        <v>10</v>
      </c>
      <c r="D14" s="23">
        <f t="shared" si="3"/>
        <v>43022</v>
      </c>
      <c r="E14" s="17">
        <f t="shared" si="0"/>
        <v>43025</v>
      </c>
      <c r="F14" s="18">
        <f t="shared" si="1"/>
        <v>43026</v>
      </c>
    </row>
    <row r="15" spans="1:6" s="2" customFormat="1" ht="14.25" customHeight="1">
      <c r="A15" s="8" t="s">
        <v>182</v>
      </c>
      <c r="B15" s="19">
        <f t="shared" si="2"/>
        <v>1742</v>
      </c>
      <c r="C15" s="10" t="s">
        <v>10</v>
      </c>
      <c r="D15" s="22">
        <f t="shared" si="3"/>
        <v>43025</v>
      </c>
      <c r="E15" s="12">
        <f t="shared" si="0"/>
        <v>43028</v>
      </c>
      <c r="F15" s="13">
        <f t="shared" si="1"/>
        <v>43029</v>
      </c>
    </row>
    <row r="16" spans="1:6" s="2" customFormat="1" ht="14.25" customHeight="1" thickBot="1">
      <c r="A16" s="14" t="str">
        <f t="shared" si="4"/>
        <v>EASLINE DALIAN</v>
      </c>
      <c r="B16" s="15">
        <f t="shared" si="2"/>
        <v>1743</v>
      </c>
      <c r="C16" s="16" t="s">
        <v>10</v>
      </c>
      <c r="D16" s="23">
        <f t="shared" si="3"/>
        <v>43029</v>
      </c>
      <c r="E16" s="17">
        <f t="shared" si="0"/>
        <v>43032</v>
      </c>
      <c r="F16" s="18">
        <f t="shared" si="1"/>
        <v>43033</v>
      </c>
    </row>
    <row r="17" spans="1:6" ht="14.25" customHeight="1">
      <c r="A17" s="8" t="s">
        <v>194</v>
      </c>
      <c r="B17" s="19">
        <f t="shared" si="2"/>
        <v>1743</v>
      </c>
      <c r="C17" s="10" t="s">
        <v>10</v>
      </c>
      <c r="D17" s="22">
        <f t="shared" si="3"/>
        <v>43032</v>
      </c>
      <c r="E17" s="12">
        <f t="shared" si="0"/>
        <v>43035</v>
      </c>
      <c r="F17" s="13">
        <f t="shared" si="1"/>
        <v>43036</v>
      </c>
    </row>
    <row r="18" spans="1:6" ht="14.25" customHeight="1" thickBot="1">
      <c r="A18" s="14" t="str">
        <f>A16</f>
        <v>EASLINE DALIAN</v>
      </c>
      <c r="B18" s="15">
        <f t="shared" si="2"/>
        <v>1744</v>
      </c>
      <c r="C18" s="16" t="s">
        <v>10</v>
      </c>
      <c r="D18" s="23">
        <f t="shared" si="3"/>
        <v>43036</v>
      </c>
      <c r="E18" s="17">
        <f t="shared" si="0"/>
        <v>43039</v>
      </c>
      <c r="F18" s="18">
        <f t="shared" si="1"/>
        <v>43040</v>
      </c>
    </row>
    <row r="19" spans="1:6" ht="14.25" customHeight="1">
      <c r="A19" s="8" t="str">
        <f t="shared" si="4"/>
        <v>EASLINE NINGBO</v>
      </c>
      <c r="B19" s="19">
        <f t="shared" si="2"/>
        <v>1744</v>
      </c>
      <c r="C19" s="10" t="s">
        <v>10</v>
      </c>
      <c r="D19" s="22">
        <f t="shared" si="3"/>
        <v>43039</v>
      </c>
      <c r="E19" s="12">
        <f t="shared" si="0"/>
        <v>43042</v>
      </c>
      <c r="F19" s="13">
        <f t="shared" si="1"/>
        <v>43043</v>
      </c>
    </row>
    <row r="20" spans="1:6" ht="14.25" customHeight="1" thickBot="1">
      <c r="A20" s="14" t="str">
        <f t="shared" si="4"/>
        <v>EASLINE DALIAN</v>
      </c>
      <c r="B20" s="15">
        <f t="shared" si="2"/>
        <v>1745</v>
      </c>
      <c r="C20" s="16" t="s">
        <v>10</v>
      </c>
      <c r="D20" s="23">
        <f t="shared" si="3"/>
        <v>43043</v>
      </c>
      <c r="E20" s="17">
        <f t="shared" si="0"/>
        <v>43046</v>
      </c>
      <c r="F20" s="18">
        <f t="shared" si="1"/>
        <v>43047</v>
      </c>
    </row>
    <row r="21" spans="1:6" ht="14.25" customHeight="1">
      <c r="A21" s="24" t="str">
        <f t="shared" si="4"/>
        <v>EASLINE NINGBO</v>
      </c>
      <c r="B21" s="25">
        <f t="shared" si="2"/>
        <v>1745</v>
      </c>
      <c r="C21" s="26" t="s">
        <v>10</v>
      </c>
      <c r="D21" s="27">
        <f t="shared" si="3"/>
        <v>43046</v>
      </c>
      <c r="E21" s="28">
        <f t="shared" si="0"/>
        <v>43049</v>
      </c>
      <c r="F21" s="29">
        <f t="shared" si="1"/>
        <v>43050</v>
      </c>
    </row>
    <row r="22" spans="1:6" ht="14.25" customHeight="1" thickBot="1">
      <c r="A22" s="14" t="str">
        <f t="shared" si="4"/>
        <v>EASLINE DALIAN</v>
      </c>
      <c r="B22" s="15">
        <f t="shared" si="2"/>
        <v>1746</v>
      </c>
      <c r="C22" s="16" t="s">
        <v>10</v>
      </c>
      <c r="D22" s="23">
        <f t="shared" si="3"/>
        <v>43050</v>
      </c>
      <c r="E22" s="17">
        <f t="shared" si="0"/>
        <v>43053</v>
      </c>
      <c r="F22" s="18">
        <f t="shared" si="1"/>
        <v>43054</v>
      </c>
    </row>
    <row r="23" spans="1:6" ht="16.5" customHeight="1" thickBot="1">
      <c r="A23" s="294" t="s">
        <v>184</v>
      </c>
      <c r="B23" s="295"/>
      <c r="C23" s="295"/>
      <c r="D23" s="295"/>
      <c r="E23" s="296"/>
      <c r="F23" s="2"/>
    </row>
    <row r="24" spans="1:6" ht="20.25" customHeight="1" thickBot="1">
      <c r="A24" s="30" t="s">
        <v>30</v>
      </c>
      <c r="B24" s="260" t="s">
        <v>26</v>
      </c>
      <c r="C24" s="285"/>
      <c r="D24" s="31" t="s">
        <v>171</v>
      </c>
      <c r="E24" s="32" t="s">
        <v>51</v>
      </c>
      <c r="F24" s="2"/>
    </row>
    <row r="25" spans="1:6" ht="15.75" customHeight="1">
      <c r="A25" s="33" t="s">
        <v>169</v>
      </c>
      <c r="B25" s="34">
        <f>B6</f>
        <v>1738</v>
      </c>
      <c r="C25" s="35" t="s">
        <v>10</v>
      </c>
      <c r="D25" s="36">
        <f>D6</f>
        <v>42994</v>
      </c>
      <c r="E25" s="37">
        <f aca="true" t="shared" si="5" ref="E25:E33">D25+2</f>
        <v>42996</v>
      </c>
      <c r="F25" s="2"/>
    </row>
    <row r="26" spans="1:6" ht="15.75" customHeight="1">
      <c r="A26" s="38" t="s">
        <v>169</v>
      </c>
      <c r="B26" s="39">
        <f>B25+1</f>
        <v>1739</v>
      </c>
      <c r="C26" s="40" t="s">
        <v>10</v>
      </c>
      <c r="D26" s="41">
        <f aca="true" t="shared" si="6" ref="D26:D33">D25+7</f>
        <v>43001</v>
      </c>
      <c r="E26" s="42">
        <f t="shared" si="5"/>
        <v>43003</v>
      </c>
      <c r="F26" s="2"/>
    </row>
    <row r="27" spans="1:6" ht="15.75" customHeight="1">
      <c r="A27" s="43" t="s">
        <v>169</v>
      </c>
      <c r="B27" s="39">
        <f>B10</f>
        <v>1740</v>
      </c>
      <c r="C27" s="40" t="s">
        <v>10</v>
      </c>
      <c r="D27" s="41">
        <f t="shared" si="6"/>
        <v>43008</v>
      </c>
      <c r="E27" s="42">
        <f t="shared" si="5"/>
        <v>43010</v>
      </c>
      <c r="F27" s="2"/>
    </row>
    <row r="28" spans="1:6" ht="15.75" customHeight="1">
      <c r="A28" s="38" t="s">
        <v>169</v>
      </c>
      <c r="B28" s="39">
        <f>B12</f>
        <v>1741</v>
      </c>
      <c r="C28" s="40" t="s">
        <v>10</v>
      </c>
      <c r="D28" s="41">
        <f t="shared" si="6"/>
        <v>43015</v>
      </c>
      <c r="E28" s="42">
        <f t="shared" si="5"/>
        <v>43017</v>
      </c>
      <c r="F28" s="2"/>
    </row>
    <row r="29" spans="1:6" ht="15.75" customHeight="1">
      <c r="A29" s="43" t="s">
        <v>169</v>
      </c>
      <c r="B29" s="39">
        <f>B14</f>
        <v>1742</v>
      </c>
      <c r="C29" s="40" t="s">
        <v>10</v>
      </c>
      <c r="D29" s="41">
        <f t="shared" si="6"/>
        <v>43022</v>
      </c>
      <c r="E29" s="42">
        <f t="shared" si="5"/>
        <v>43024</v>
      </c>
      <c r="F29" s="2"/>
    </row>
    <row r="30" spans="1:6" ht="15.75" customHeight="1">
      <c r="A30" s="38" t="s">
        <v>169</v>
      </c>
      <c r="B30" s="39">
        <f>B16</f>
        <v>1743</v>
      </c>
      <c r="C30" s="40" t="s">
        <v>10</v>
      </c>
      <c r="D30" s="41">
        <f t="shared" si="6"/>
        <v>43029</v>
      </c>
      <c r="E30" s="42">
        <f t="shared" si="5"/>
        <v>43031</v>
      </c>
      <c r="F30" s="2"/>
    </row>
    <row r="31" spans="1:6" ht="15.75" customHeight="1">
      <c r="A31" s="43" t="s">
        <v>169</v>
      </c>
      <c r="B31" s="39">
        <f>B18</f>
        <v>1744</v>
      </c>
      <c r="C31" s="40" t="s">
        <v>10</v>
      </c>
      <c r="D31" s="41">
        <f t="shared" si="6"/>
        <v>43036</v>
      </c>
      <c r="E31" s="42">
        <f t="shared" si="5"/>
        <v>43038</v>
      </c>
      <c r="F31" s="2"/>
    </row>
    <row r="32" spans="1:6" ht="15.75" customHeight="1">
      <c r="A32" s="38" t="s">
        <v>169</v>
      </c>
      <c r="B32" s="39">
        <f>B20</f>
        <v>1745</v>
      </c>
      <c r="C32" s="40" t="s">
        <v>10</v>
      </c>
      <c r="D32" s="41">
        <f t="shared" si="6"/>
        <v>43043</v>
      </c>
      <c r="E32" s="42">
        <f t="shared" si="5"/>
        <v>43045</v>
      </c>
      <c r="F32" s="2"/>
    </row>
    <row r="33" spans="1:5" s="2" customFormat="1" ht="15.75" customHeight="1" thickBot="1">
      <c r="A33" s="43" t="s">
        <v>169</v>
      </c>
      <c r="B33" s="44">
        <f>B22</f>
        <v>1746</v>
      </c>
      <c r="C33" s="45" t="s">
        <v>10</v>
      </c>
      <c r="D33" s="41">
        <f t="shared" si="6"/>
        <v>43050</v>
      </c>
      <c r="E33" s="42">
        <f t="shared" si="5"/>
        <v>43052</v>
      </c>
    </row>
    <row r="34" spans="1:5" s="2" customFormat="1" ht="16.5" customHeight="1" thickBot="1">
      <c r="A34" s="273" t="s">
        <v>170</v>
      </c>
      <c r="B34" s="283"/>
      <c r="C34" s="283"/>
      <c r="D34" s="283"/>
      <c r="E34" s="284"/>
    </row>
    <row r="35" spans="1:5" ht="17.25" customHeight="1" thickBot="1">
      <c r="A35" s="46" t="s">
        <v>30</v>
      </c>
      <c r="B35" s="260" t="s">
        <v>26</v>
      </c>
      <c r="C35" s="285"/>
      <c r="D35" s="4" t="s">
        <v>171</v>
      </c>
      <c r="E35" s="32" t="s">
        <v>91</v>
      </c>
    </row>
    <row r="36" spans="1:6" ht="13.5" customHeight="1">
      <c r="A36" s="47" t="s">
        <v>20</v>
      </c>
      <c r="B36" s="193">
        <v>197</v>
      </c>
      <c r="C36" s="21" t="s">
        <v>10</v>
      </c>
      <c r="D36" s="49">
        <f>D5+2</f>
        <v>42992</v>
      </c>
      <c r="E36" s="29">
        <f>D36+3</f>
        <v>42995</v>
      </c>
      <c r="F36" s="2"/>
    </row>
    <row r="37" spans="1:6" ht="13.5" customHeight="1">
      <c r="A37" s="33" t="s">
        <v>196</v>
      </c>
      <c r="B37" s="193">
        <v>1756</v>
      </c>
      <c r="C37" s="51" t="s">
        <v>10</v>
      </c>
      <c r="D37" s="52">
        <f>D36+3</f>
        <v>42995</v>
      </c>
      <c r="E37" s="37">
        <f>D37+2</f>
        <v>42997</v>
      </c>
      <c r="F37" s="2"/>
    </row>
    <row r="38" spans="1:7" ht="13.5" customHeight="1">
      <c r="A38" s="53" t="str">
        <f>A37</f>
        <v>METHI BHUM</v>
      </c>
      <c r="B38" s="54">
        <f>B37+1</f>
        <v>1757</v>
      </c>
      <c r="C38" s="55" t="s">
        <v>10</v>
      </c>
      <c r="D38" s="28">
        <f>D36+7</f>
        <v>42999</v>
      </c>
      <c r="E38" s="29">
        <f>D38+3</f>
        <v>43002</v>
      </c>
      <c r="F38" s="2"/>
      <c r="G38" s="1"/>
    </row>
    <row r="39" spans="1:7" ht="13.5" customHeight="1">
      <c r="A39" s="53" t="str">
        <f>A36</f>
        <v>DANU BHUM</v>
      </c>
      <c r="B39" s="54">
        <f>B36+2</f>
        <v>199</v>
      </c>
      <c r="C39" s="57" t="s">
        <v>10</v>
      </c>
      <c r="D39" s="28">
        <f>D8+1</f>
        <v>43002</v>
      </c>
      <c r="E39" s="29">
        <f>D39+2</f>
        <v>43004</v>
      </c>
      <c r="F39" s="2"/>
      <c r="G39" s="1"/>
    </row>
    <row r="40" spans="1:7" ht="13.5" customHeight="1">
      <c r="A40" s="58" t="str">
        <f>A39</f>
        <v>DANU BHUM</v>
      </c>
      <c r="B40" s="59">
        <f>B39+1</f>
        <v>200</v>
      </c>
      <c r="C40" s="55" t="s">
        <v>10</v>
      </c>
      <c r="D40" s="60">
        <f>D39+4</f>
        <v>43006</v>
      </c>
      <c r="E40" s="61">
        <f>D40+3</f>
        <v>43009</v>
      </c>
      <c r="F40" s="2"/>
      <c r="G40" s="1"/>
    </row>
    <row r="41" spans="1:7" ht="13.5" customHeight="1">
      <c r="A41" s="33" t="str">
        <f>A38</f>
        <v>METHI BHUM</v>
      </c>
      <c r="B41" s="50">
        <f>B38+2</f>
        <v>1759</v>
      </c>
      <c r="C41" s="57" t="s">
        <v>10</v>
      </c>
      <c r="D41" s="52">
        <f aca="true" t="shared" si="7" ref="D41:D46">D39+7</f>
        <v>43009</v>
      </c>
      <c r="E41" s="37">
        <f>D41+2</f>
        <v>43011</v>
      </c>
      <c r="F41" s="2"/>
      <c r="G41" s="1"/>
    </row>
    <row r="42" spans="1:7" ht="13.5" customHeight="1">
      <c r="A42" s="58" t="str">
        <f>A41</f>
        <v>METHI BHUM</v>
      </c>
      <c r="B42" s="62">
        <f>B41+1</f>
        <v>1760</v>
      </c>
      <c r="C42" s="55" t="s">
        <v>10</v>
      </c>
      <c r="D42" s="60">
        <f t="shared" si="7"/>
        <v>43013</v>
      </c>
      <c r="E42" s="61">
        <f>D42+3</f>
        <v>43016</v>
      </c>
      <c r="F42" s="2"/>
      <c r="G42" s="1"/>
    </row>
    <row r="43" spans="1:7" ht="13.5" customHeight="1">
      <c r="A43" s="53" t="str">
        <f>A36</f>
        <v>DANU BHUM</v>
      </c>
      <c r="B43" s="56">
        <f>B40+2</f>
        <v>202</v>
      </c>
      <c r="C43" s="57" t="s">
        <v>10</v>
      </c>
      <c r="D43" s="28">
        <f t="shared" si="7"/>
        <v>43016</v>
      </c>
      <c r="E43" s="29">
        <f>D43+2</f>
        <v>43018</v>
      </c>
      <c r="F43" s="2"/>
      <c r="G43" s="1"/>
    </row>
    <row r="44" spans="1:7" ht="13.5" customHeight="1">
      <c r="A44" s="58" t="str">
        <f>A43</f>
        <v>DANU BHUM</v>
      </c>
      <c r="B44" s="59">
        <f>B43+1</f>
        <v>203</v>
      </c>
      <c r="C44" s="55" t="s">
        <v>10</v>
      </c>
      <c r="D44" s="60">
        <f t="shared" si="7"/>
        <v>43020</v>
      </c>
      <c r="E44" s="61">
        <f>D44+3</f>
        <v>43023</v>
      </c>
      <c r="F44" s="2"/>
      <c r="G44" s="1"/>
    </row>
    <row r="45" spans="1:7" ht="13.5" customHeight="1">
      <c r="A45" s="33" t="str">
        <f>A38</f>
        <v>METHI BHUM</v>
      </c>
      <c r="B45" s="50">
        <f>B42+2</f>
        <v>1762</v>
      </c>
      <c r="C45" s="57" t="s">
        <v>10</v>
      </c>
      <c r="D45" s="52">
        <f t="shared" si="7"/>
        <v>43023</v>
      </c>
      <c r="E45" s="37">
        <f>D45+2</f>
        <v>43025</v>
      </c>
      <c r="F45" s="2"/>
      <c r="G45" s="1"/>
    </row>
    <row r="46" spans="1:7" ht="13.5" customHeight="1">
      <c r="A46" s="53" t="str">
        <f>A45</f>
        <v>METHI BHUM</v>
      </c>
      <c r="B46" s="54">
        <f>B45+1</f>
        <v>1763</v>
      </c>
      <c r="C46" s="55" t="s">
        <v>10</v>
      </c>
      <c r="D46" s="28">
        <f t="shared" si="7"/>
        <v>43027</v>
      </c>
      <c r="E46" s="29">
        <f>D46+3</f>
        <v>43030</v>
      </c>
      <c r="F46" s="2"/>
      <c r="G46" s="1"/>
    </row>
    <row r="47" spans="1:7" ht="13.5" customHeight="1">
      <c r="A47" s="53" t="str">
        <f>A44</f>
        <v>DANU BHUM</v>
      </c>
      <c r="B47" s="56">
        <f>B44+2</f>
        <v>205</v>
      </c>
      <c r="C47" s="57" t="s">
        <v>10</v>
      </c>
      <c r="D47" s="28">
        <f>D16+1</f>
        <v>43030</v>
      </c>
      <c r="E47" s="29">
        <f>D47+2</f>
        <v>43032</v>
      </c>
      <c r="F47" s="2"/>
      <c r="G47" s="1"/>
    </row>
    <row r="48" spans="1:7" s="63" customFormat="1" ht="13.5" customHeight="1">
      <c r="A48" s="58" t="str">
        <f>A47</f>
        <v>DANU BHUM</v>
      </c>
      <c r="B48" s="59">
        <f>B47+1</f>
        <v>206</v>
      </c>
      <c r="C48" s="55" t="s">
        <v>10</v>
      </c>
      <c r="D48" s="60">
        <f>D47+4</f>
        <v>43034</v>
      </c>
      <c r="E48" s="61">
        <f>D48+3</f>
        <v>43037</v>
      </c>
      <c r="F48" s="2"/>
      <c r="G48" s="1"/>
    </row>
    <row r="49" spans="1:7" ht="13.5" customHeight="1">
      <c r="A49" s="33" t="str">
        <f>A46</f>
        <v>METHI BHUM</v>
      </c>
      <c r="B49" s="50">
        <f>B46+2</f>
        <v>1765</v>
      </c>
      <c r="C49" s="57" t="s">
        <v>10</v>
      </c>
      <c r="D49" s="52">
        <f>D47+7</f>
        <v>43037</v>
      </c>
      <c r="E49" s="37">
        <f>D49+2</f>
        <v>43039</v>
      </c>
      <c r="F49" s="2"/>
      <c r="G49" s="1"/>
    </row>
    <row r="50" spans="1:7" ht="13.5" customHeight="1">
      <c r="A50" s="58" t="str">
        <f>A49</f>
        <v>METHI BHUM</v>
      </c>
      <c r="B50" s="62">
        <f>B49+1</f>
        <v>1766</v>
      </c>
      <c r="C50" s="55" t="s">
        <v>10</v>
      </c>
      <c r="D50" s="60">
        <f>D48+7</f>
        <v>43041</v>
      </c>
      <c r="E50" s="61">
        <f>D50+3</f>
        <v>43044</v>
      </c>
      <c r="F50" s="2"/>
      <c r="G50" s="1"/>
    </row>
    <row r="51" spans="1:7" s="2" customFormat="1" ht="13.5" customHeight="1">
      <c r="A51" s="53" t="str">
        <f>A48</f>
        <v>DANU BHUM</v>
      </c>
      <c r="B51" s="56">
        <f>B48+2</f>
        <v>208</v>
      </c>
      <c r="C51" s="57" t="s">
        <v>10</v>
      </c>
      <c r="D51" s="28">
        <f>D49+7</f>
        <v>43044</v>
      </c>
      <c r="E51" s="29">
        <f>D51+2</f>
        <v>43046</v>
      </c>
      <c r="G51" s="1"/>
    </row>
    <row r="52" spans="1:7" ht="13.5" customHeight="1">
      <c r="A52" s="58" t="str">
        <f>A51</f>
        <v>DANU BHUM</v>
      </c>
      <c r="B52" s="59">
        <f>B51+1</f>
        <v>209</v>
      </c>
      <c r="C52" s="51" t="s">
        <v>10</v>
      </c>
      <c r="D52" s="60">
        <f>D50+7</f>
        <v>43048</v>
      </c>
      <c r="E52" s="61">
        <f>D52+3</f>
        <v>43051</v>
      </c>
      <c r="F52" s="2"/>
      <c r="G52" s="1"/>
    </row>
    <row r="53" spans="1:7" ht="13.5" customHeight="1" thickBot="1">
      <c r="A53" s="53" t="str">
        <f>A46</f>
        <v>METHI BHUM</v>
      </c>
      <c r="B53" s="64">
        <f>B50+2</f>
        <v>1768</v>
      </c>
      <c r="C53" s="65" t="s">
        <v>10</v>
      </c>
      <c r="D53" s="28">
        <f>D51+7</f>
        <v>43051</v>
      </c>
      <c r="E53" s="29">
        <f>D53+2</f>
        <v>43053</v>
      </c>
      <c r="F53" s="2"/>
      <c r="G53" s="1"/>
    </row>
    <row r="54" spans="1:6" s="2" customFormat="1" ht="18" customHeight="1" thickBot="1">
      <c r="A54" s="286" t="s">
        <v>172</v>
      </c>
      <c r="B54" s="287"/>
      <c r="C54" s="287"/>
      <c r="D54" s="287"/>
      <c r="E54" s="287"/>
      <c r="F54" s="275"/>
    </row>
    <row r="55" spans="1:7" ht="21" customHeight="1" thickBot="1">
      <c r="A55" s="8" t="s">
        <v>30</v>
      </c>
      <c r="B55" s="260" t="s">
        <v>26</v>
      </c>
      <c r="C55" s="285"/>
      <c r="D55" s="5" t="s">
        <v>27</v>
      </c>
      <c r="E55" s="5" t="s">
        <v>5</v>
      </c>
      <c r="F55" s="7" t="s">
        <v>6</v>
      </c>
      <c r="G55" s="1"/>
    </row>
    <row r="56" spans="1:7" ht="17.25" customHeight="1">
      <c r="A56" s="66" t="s">
        <v>28</v>
      </c>
      <c r="B56" s="122">
        <f>B57-2</f>
        <v>1736</v>
      </c>
      <c r="C56" s="21" t="s">
        <v>10</v>
      </c>
      <c r="D56" s="12">
        <f>D57-4</f>
        <v>42989</v>
      </c>
      <c r="E56" s="12">
        <f aca="true" t="shared" si="8" ref="E56:E73">D56+4</f>
        <v>42993</v>
      </c>
      <c r="F56" s="13"/>
      <c r="G56" s="1"/>
    </row>
    <row r="57" spans="1:7" ht="17.25" customHeight="1">
      <c r="A57" s="67" t="str">
        <f>A6</f>
        <v>EASLINE DALIAN</v>
      </c>
      <c r="B57" s="50">
        <f>B6</f>
        <v>1738</v>
      </c>
      <c r="C57" s="57" t="s">
        <v>10</v>
      </c>
      <c r="D57" s="52">
        <f>D6-1</f>
        <v>42993</v>
      </c>
      <c r="E57" s="52">
        <f t="shared" si="8"/>
        <v>42997</v>
      </c>
      <c r="F57" s="37">
        <f aca="true" t="shared" si="9" ref="F57:F73">E57+1</f>
        <v>42998</v>
      </c>
      <c r="G57" s="1"/>
    </row>
    <row r="58" spans="1:7" ht="17.25" customHeight="1">
      <c r="A58" s="68" t="str">
        <f>A56</f>
        <v>EASTER EXPRESS</v>
      </c>
      <c r="B58" s="188">
        <f>B56+1</f>
        <v>1737</v>
      </c>
      <c r="C58" s="55" t="s">
        <v>10</v>
      </c>
      <c r="D58" s="60">
        <f>D56+7</f>
        <v>42996</v>
      </c>
      <c r="E58" s="60">
        <f t="shared" si="8"/>
        <v>43000</v>
      </c>
      <c r="F58" s="29"/>
      <c r="G58" s="69"/>
    </row>
    <row r="59" spans="1:6" ht="17.25" customHeight="1">
      <c r="A59" s="70" t="str">
        <f>A8</f>
        <v>EASLINE DALIAN</v>
      </c>
      <c r="B59" s="71">
        <f>B8</f>
        <v>1739</v>
      </c>
      <c r="C59" s="72" t="s">
        <v>10</v>
      </c>
      <c r="D59" s="52">
        <f>D8-1</f>
        <v>43000</v>
      </c>
      <c r="E59" s="52">
        <f t="shared" si="8"/>
        <v>43004</v>
      </c>
      <c r="F59" s="37">
        <f t="shared" si="9"/>
        <v>43005</v>
      </c>
    </row>
    <row r="60" spans="1:6" ht="17.25" customHeight="1">
      <c r="A60" s="24" t="str">
        <f>A58</f>
        <v>EASTER EXPRESS</v>
      </c>
      <c r="B60" s="54">
        <f>B58+1</f>
        <v>1738</v>
      </c>
      <c r="C60" s="55" t="s">
        <v>10</v>
      </c>
      <c r="D60" s="28">
        <f aca="true" t="shared" si="10" ref="D60:D66">D58+7</f>
        <v>43003</v>
      </c>
      <c r="E60" s="28">
        <f t="shared" si="8"/>
        <v>43007</v>
      </c>
      <c r="F60" s="29"/>
    </row>
    <row r="61" spans="1:6" ht="17.25" customHeight="1">
      <c r="A61" s="67" t="str">
        <f>A10</f>
        <v>EASLINE DALIAN</v>
      </c>
      <c r="B61" s="50">
        <f>B10</f>
        <v>1740</v>
      </c>
      <c r="C61" s="72" t="s">
        <v>10</v>
      </c>
      <c r="D61" s="52">
        <f t="shared" si="10"/>
        <v>43007</v>
      </c>
      <c r="E61" s="52">
        <f t="shared" si="8"/>
        <v>43011</v>
      </c>
      <c r="F61" s="29">
        <f t="shared" si="9"/>
        <v>43012</v>
      </c>
    </row>
    <row r="62" spans="1:6" ht="17.25" customHeight="1">
      <c r="A62" s="53" t="str">
        <f>A60</f>
        <v>EASTER EXPRESS</v>
      </c>
      <c r="B62" s="54">
        <f>B60+1</f>
        <v>1739</v>
      </c>
      <c r="C62" s="55" t="s">
        <v>10</v>
      </c>
      <c r="D62" s="28">
        <f t="shared" si="10"/>
        <v>43010</v>
      </c>
      <c r="E62" s="28">
        <f t="shared" si="8"/>
        <v>43014</v>
      </c>
      <c r="F62" s="61"/>
    </row>
    <row r="63" spans="1:6" ht="17.25" customHeight="1">
      <c r="A63" s="53" t="str">
        <f>A12</f>
        <v>EASLINE DALIAN</v>
      </c>
      <c r="B63" s="54">
        <f>B12</f>
        <v>1741</v>
      </c>
      <c r="C63" s="72" t="s">
        <v>10</v>
      </c>
      <c r="D63" s="28">
        <f t="shared" si="10"/>
        <v>43014</v>
      </c>
      <c r="E63" s="28">
        <f t="shared" si="8"/>
        <v>43018</v>
      </c>
      <c r="F63" s="37">
        <f t="shared" si="9"/>
        <v>43019</v>
      </c>
    </row>
    <row r="64" spans="1:6" ht="17.25" customHeight="1">
      <c r="A64" s="58" t="str">
        <f>A62</f>
        <v>EASTER EXPRESS</v>
      </c>
      <c r="B64" s="62">
        <f>B62+1</f>
        <v>1740</v>
      </c>
      <c r="C64" s="55" t="s">
        <v>10</v>
      </c>
      <c r="D64" s="60">
        <f t="shared" si="10"/>
        <v>43017</v>
      </c>
      <c r="E64" s="60">
        <f t="shared" si="8"/>
        <v>43021</v>
      </c>
      <c r="F64" s="29"/>
    </row>
    <row r="65" spans="1:6" ht="17.25" customHeight="1">
      <c r="A65" s="33" t="str">
        <f>A14</f>
        <v>EASLINE DALIAN</v>
      </c>
      <c r="B65" s="50">
        <f>B14</f>
        <v>1742</v>
      </c>
      <c r="C65" s="72" t="s">
        <v>10</v>
      </c>
      <c r="D65" s="52">
        <f t="shared" si="10"/>
        <v>43021</v>
      </c>
      <c r="E65" s="52">
        <f t="shared" si="8"/>
        <v>43025</v>
      </c>
      <c r="F65" s="29">
        <f t="shared" si="9"/>
        <v>43026</v>
      </c>
    </row>
    <row r="66" spans="1:7" ht="17.25" customHeight="1">
      <c r="A66" s="73" t="str">
        <f>A64</f>
        <v>EASTER EXPRESS</v>
      </c>
      <c r="B66" s="54">
        <f>B64+1</f>
        <v>1741</v>
      </c>
      <c r="C66" s="55" t="s">
        <v>10</v>
      </c>
      <c r="D66" s="28">
        <f t="shared" si="10"/>
        <v>43024</v>
      </c>
      <c r="E66" s="28">
        <f t="shared" si="8"/>
        <v>43028</v>
      </c>
      <c r="F66" s="61"/>
      <c r="G66" s="69"/>
    </row>
    <row r="67" spans="1:6" ht="17.25" customHeight="1">
      <c r="A67" s="70" t="str">
        <f>A16</f>
        <v>EASLINE DALIAN</v>
      </c>
      <c r="B67" s="71">
        <f>B16</f>
        <v>1743</v>
      </c>
      <c r="C67" s="72" t="s">
        <v>10</v>
      </c>
      <c r="D67" s="52">
        <f>D16-1</f>
        <v>43028</v>
      </c>
      <c r="E67" s="52">
        <f t="shared" si="8"/>
        <v>43032</v>
      </c>
      <c r="F67" s="37">
        <f t="shared" si="9"/>
        <v>43033</v>
      </c>
    </row>
    <row r="68" spans="1:6" ht="17.25" customHeight="1">
      <c r="A68" s="24" t="str">
        <f>A66</f>
        <v>EASTER EXPRESS</v>
      </c>
      <c r="B68" s="54">
        <f>B66+1</f>
        <v>1742</v>
      </c>
      <c r="C68" s="55" t="s">
        <v>10</v>
      </c>
      <c r="D68" s="28">
        <f aca="true" t="shared" si="11" ref="D68:D73">D66+7</f>
        <v>43031</v>
      </c>
      <c r="E68" s="28">
        <f t="shared" si="8"/>
        <v>43035</v>
      </c>
      <c r="F68" s="29"/>
    </row>
    <row r="69" spans="1:6" ht="17.25" customHeight="1">
      <c r="A69" s="67" t="str">
        <f>A18</f>
        <v>EASLINE DALIAN</v>
      </c>
      <c r="B69" s="50">
        <f>B18</f>
        <v>1744</v>
      </c>
      <c r="C69" s="72" t="s">
        <v>10</v>
      </c>
      <c r="D69" s="52">
        <f t="shared" si="11"/>
        <v>43035</v>
      </c>
      <c r="E69" s="52">
        <f t="shared" si="8"/>
        <v>43039</v>
      </c>
      <c r="F69" s="29">
        <f t="shared" si="9"/>
        <v>43040</v>
      </c>
    </row>
    <row r="70" spans="1:6" ht="17.25" customHeight="1">
      <c r="A70" s="53" t="str">
        <f>A68</f>
        <v>EASTER EXPRESS</v>
      </c>
      <c r="B70" s="54">
        <f>B68+1</f>
        <v>1743</v>
      </c>
      <c r="C70" s="55" t="s">
        <v>10</v>
      </c>
      <c r="D70" s="28">
        <f t="shared" si="11"/>
        <v>43038</v>
      </c>
      <c r="E70" s="28">
        <f t="shared" si="8"/>
        <v>43042</v>
      </c>
      <c r="F70" s="61"/>
    </row>
    <row r="71" spans="1:6" ht="17.25" customHeight="1">
      <c r="A71" s="53" t="str">
        <f>A20</f>
        <v>EASLINE DALIAN</v>
      </c>
      <c r="B71" s="54">
        <f>B20</f>
        <v>1745</v>
      </c>
      <c r="C71" s="72" t="s">
        <v>10</v>
      </c>
      <c r="D71" s="28">
        <f t="shared" si="11"/>
        <v>43042</v>
      </c>
      <c r="E71" s="28">
        <f t="shared" si="8"/>
        <v>43046</v>
      </c>
      <c r="F71" s="37">
        <f t="shared" si="9"/>
        <v>43047</v>
      </c>
    </row>
    <row r="72" spans="1:6" ht="17.25" customHeight="1">
      <c r="A72" s="58" t="str">
        <f>A70</f>
        <v>EASTER EXPRESS</v>
      </c>
      <c r="B72" s="62">
        <f>B70+1</f>
        <v>1744</v>
      </c>
      <c r="C72" s="55" t="s">
        <v>10</v>
      </c>
      <c r="D72" s="60">
        <f t="shared" si="11"/>
        <v>43045</v>
      </c>
      <c r="E72" s="60">
        <f t="shared" si="8"/>
        <v>43049</v>
      </c>
      <c r="F72" s="29"/>
    </row>
    <row r="73" spans="1:6" ht="17.25" customHeight="1" thickBot="1">
      <c r="A73" s="74" t="str">
        <f>A22</f>
        <v>EASLINE DALIAN</v>
      </c>
      <c r="B73" s="64">
        <f>B22</f>
        <v>1746</v>
      </c>
      <c r="C73" s="65" t="s">
        <v>10</v>
      </c>
      <c r="D73" s="17">
        <f t="shared" si="11"/>
        <v>43049</v>
      </c>
      <c r="E73" s="17">
        <f t="shared" si="8"/>
        <v>43053</v>
      </c>
      <c r="F73" s="18">
        <f t="shared" si="9"/>
        <v>43054</v>
      </c>
    </row>
    <row r="74" spans="1:7" s="2" customFormat="1" ht="17.25" customHeight="1" thickBot="1">
      <c r="A74" s="286" t="s">
        <v>29</v>
      </c>
      <c r="B74" s="287"/>
      <c r="C74" s="287"/>
      <c r="D74" s="287"/>
      <c r="E74" s="287"/>
      <c r="F74" s="275"/>
      <c r="G74" s="75"/>
    </row>
    <row r="75" spans="1:6" ht="18.75" customHeight="1" thickBot="1">
      <c r="A75" s="30" t="s">
        <v>30</v>
      </c>
      <c r="B75" s="260" t="s">
        <v>26</v>
      </c>
      <c r="C75" s="285"/>
      <c r="D75" s="76" t="s">
        <v>31</v>
      </c>
      <c r="E75" s="31" t="s">
        <v>5</v>
      </c>
      <c r="F75" s="32" t="s">
        <v>32</v>
      </c>
    </row>
    <row r="76" spans="1:6" ht="14.25" customHeight="1">
      <c r="A76" s="89" t="s">
        <v>185</v>
      </c>
      <c r="B76" s="214">
        <v>1016</v>
      </c>
      <c r="C76" s="78" t="s">
        <v>10</v>
      </c>
      <c r="D76" s="28">
        <f>D77-2</f>
        <v>42989</v>
      </c>
      <c r="E76" s="79">
        <f aca="true" t="shared" si="12" ref="E76:E85">D76+2</f>
        <v>42991</v>
      </c>
      <c r="F76" s="29">
        <f>E76+1</f>
        <v>42992</v>
      </c>
    </row>
    <row r="77" spans="1:6" ht="14.25" customHeight="1">
      <c r="A77" s="73" t="s">
        <v>197</v>
      </c>
      <c r="B77" s="95">
        <f>B5</f>
        <v>1737</v>
      </c>
      <c r="C77" s="96" t="s">
        <v>10</v>
      </c>
      <c r="D77" s="28">
        <f>D5+1</f>
        <v>42991</v>
      </c>
      <c r="E77" s="79">
        <f t="shared" si="12"/>
        <v>42993</v>
      </c>
      <c r="F77" s="29">
        <f>E77+1</f>
        <v>42994</v>
      </c>
    </row>
    <row r="78" spans="1:6" ht="14.25" customHeight="1">
      <c r="A78" s="73" t="str">
        <f>A56</f>
        <v>EASTER EXPRESS</v>
      </c>
      <c r="B78" s="25">
        <f>B56</f>
        <v>1736</v>
      </c>
      <c r="C78" s="26" t="s">
        <v>10</v>
      </c>
      <c r="D78" s="28">
        <f>D77</f>
        <v>42991</v>
      </c>
      <c r="E78" s="79">
        <f t="shared" si="12"/>
        <v>42993</v>
      </c>
      <c r="F78" s="29"/>
    </row>
    <row r="79" spans="1:6" ht="14.25" customHeight="1" hidden="1">
      <c r="A79" s="73" t="s">
        <v>34</v>
      </c>
      <c r="B79" s="80" t="s">
        <v>35</v>
      </c>
      <c r="C79" s="81"/>
      <c r="D79" s="82">
        <f>D78+2</f>
        <v>42993</v>
      </c>
      <c r="E79" s="79">
        <f t="shared" si="12"/>
        <v>42995</v>
      </c>
      <c r="F79" s="29"/>
    </row>
    <row r="80" spans="1:6" ht="14.25" customHeight="1" hidden="1">
      <c r="A80" s="83" t="str">
        <f>A191</f>
        <v>TAI PING</v>
      </c>
      <c r="B80" s="84">
        <f>B191</f>
        <v>8737</v>
      </c>
      <c r="C80" s="26" t="s">
        <v>10</v>
      </c>
      <c r="D80" s="28">
        <f>D191+1</f>
        <v>42994</v>
      </c>
      <c r="E80" s="79">
        <f t="shared" si="12"/>
        <v>42996</v>
      </c>
      <c r="F80" s="85"/>
    </row>
    <row r="81" spans="1:6" ht="14.25" customHeight="1">
      <c r="A81" s="86" t="s">
        <v>141</v>
      </c>
      <c r="B81" s="87">
        <v>1743</v>
      </c>
      <c r="C81" s="26" t="s">
        <v>10</v>
      </c>
      <c r="D81" s="28">
        <f>D80+1</f>
        <v>42995</v>
      </c>
      <c r="E81" s="79">
        <f t="shared" si="12"/>
        <v>42997</v>
      </c>
      <c r="F81" s="85"/>
    </row>
    <row r="82" spans="1:6" ht="14.25" customHeight="1" hidden="1">
      <c r="A82" s="86" t="s">
        <v>145</v>
      </c>
      <c r="B82" s="87">
        <v>1002</v>
      </c>
      <c r="C82" s="26" t="s">
        <v>10</v>
      </c>
      <c r="D82" s="28">
        <f>D77+4</f>
        <v>42995</v>
      </c>
      <c r="E82" s="79">
        <f>D82+2</f>
        <v>42997</v>
      </c>
      <c r="F82" s="88">
        <f>E82+2</f>
        <v>42999</v>
      </c>
    </row>
    <row r="83" spans="1:6" ht="14.25" customHeight="1" thickBot="1">
      <c r="A83" s="73" t="s">
        <v>173</v>
      </c>
      <c r="B83" s="87">
        <v>148</v>
      </c>
      <c r="C83" s="26" t="s">
        <v>10</v>
      </c>
      <c r="D83" s="28">
        <f>D82</f>
        <v>42995</v>
      </c>
      <c r="E83" s="79">
        <f t="shared" si="12"/>
        <v>42997</v>
      </c>
      <c r="F83" s="29">
        <f>E83+2</f>
        <v>42999</v>
      </c>
    </row>
    <row r="84" spans="1:6" ht="14.25" customHeight="1">
      <c r="A84" s="89" t="str">
        <f>A76</f>
        <v>FPMC CONTAINER 10</v>
      </c>
      <c r="B84" s="19">
        <f>B76+1</f>
        <v>1017</v>
      </c>
      <c r="C84" s="10" t="s">
        <v>10</v>
      </c>
      <c r="D84" s="12">
        <f aca="true" t="shared" si="13" ref="D84:D89">D76+7</f>
        <v>42996</v>
      </c>
      <c r="E84" s="90">
        <f t="shared" si="12"/>
        <v>42998</v>
      </c>
      <c r="F84" s="13">
        <f>E84+1</f>
        <v>42999</v>
      </c>
    </row>
    <row r="85" spans="1:6" ht="14.25" customHeight="1">
      <c r="A85" s="73" t="str">
        <f>A77</f>
        <v>EASLINE QINGDAO</v>
      </c>
      <c r="B85" s="25">
        <f>B7</f>
        <v>1738</v>
      </c>
      <c r="C85" s="26" t="s">
        <v>10</v>
      </c>
      <c r="D85" s="28">
        <f t="shared" si="13"/>
        <v>42998</v>
      </c>
      <c r="E85" s="79">
        <f t="shared" si="12"/>
        <v>43000</v>
      </c>
      <c r="F85" s="29">
        <f>E85+1</f>
        <v>43001</v>
      </c>
    </row>
    <row r="86" spans="1:6" ht="14.25" customHeight="1">
      <c r="A86" s="73" t="str">
        <f>A58</f>
        <v>EASTER EXPRESS</v>
      </c>
      <c r="B86" s="25">
        <f>B77</f>
        <v>1737</v>
      </c>
      <c r="C86" s="26" t="s">
        <v>10</v>
      </c>
      <c r="D86" s="28">
        <f t="shared" si="13"/>
        <v>42998</v>
      </c>
      <c r="E86" s="79">
        <f>E58</f>
        <v>43000</v>
      </c>
      <c r="F86" s="29"/>
    </row>
    <row r="87" spans="1:6" ht="14.25" customHeight="1" hidden="1">
      <c r="A87" s="73" t="str">
        <f>A79</f>
        <v>CARINA STAR</v>
      </c>
      <c r="B87" s="80" t="s">
        <v>174</v>
      </c>
      <c r="C87" s="81"/>
      <c r="D87" s="28">
        <f t="shared" si="13"/>
        <v>43000</v>
      </c>
      <c r="E87" s="79">
        <f>E79+7</f>
        <v>43002</v>
      </c>
      <c r="F87" s="29"/>
    </row>
    <row r="88" spans="1:6" ht="14.25" customHeight="1" hidden="1">
      <c r="A88" s="73" t="str">
        <f>A80</f>
        <v>TAI PING</v>
      </c>
      <c r="B88" s="25">
        <f>B80+1</f>
        <v>8738</v>
      </c>
      <c r="C88" s="26" t="s">
        <v>10</v>
      </c>
      <c r="D88" s="28">
        <f t="shared" si="13"/>
        <v>43001</v>
      </c>
      <c r="E88" s="79">
        <f>E80+7</f>
        <v>43003</v>
      </c>
      <c r="F88" s="29"/>
    </row>
    <row r="89" spans="1:6" ht="14.25" customHeight="1">
      <c r="A89" s="86" t="s">
        <v>134</v>
      </c>
      <c r="B89" s="87">
        <v>1738</v>
      </c>
      <c r="C89" s="26" t="s">
        <v>10</v>
      </c>
      <c r="D89" s="28">
        <f t="shared" si="13"/>
        <v>43002</v>
      </c>
      <c r="E89" s="79">
        <f>D89+2</f>
        <v>43004</v>
      </c>
      <c r="F89" s="91"/>
    </row>
    <row r="90" spans="1:7" ht="14.25" customHeight="1" hidden="1">
      <c r="A90" s="73" t="s">
        <v>146</v>
      </c>
      <c r="B90" s="25">
        <f>B82+1</f>
        <v>1003</v>
      </c>
      <c r="C90" s="26" t="s">
        <v>10</v>
      </c>
      <c r="D90" s="28">
        <f>D82+7</f>
        <v>43002</v>
      </c>
      <c r="E90" s="79">
        <f>D90+2</f>
        <v>43004</v>
      </c>
      <c r="F90" s="29">
        <f>E90+2</f>
        <v>43006</v>
      </c>
      <c r="G90" s="198" t="s">
        <v>148</v>
      </c>
    </row>
    <row r="91" spans="1:6" ht="14.25" customHeight="1" thickBot="1">
      <c r="A91" s="92" t="str">
        <f>A83</f>
        <v>FORTUNE TRADER</v>
      </c>
      <c r="B91" s="15">
        <f>B83+1</f>
        <v>149</v>
      </c>
      <c r="C91" s="16" t="s">
        <v>10</v>
      </c>
      <c r="D91" s="17">
        <f>D89</f>
        <v>43002</v>
      </c>
      <c r="E91" s="93">
        <f>D91+2</f>
        <v>43004</v>
      </c>
      <c r="F91" s="18">
        <f>E91+2</f>
        <v>43006</v>
      </c>
    </row>
    <row r="92" spans="1:7" ht="14.25" customHeight="1">
      <c r="A92" s="89" t="str">
        <f>A84</f>
        <v>FPMC CONTAINER 10</v>
      </c>
      <c r="B92" s="25">
        <f>B84+1</f>
        <v>1018</v>
      </c>
      <c r="C92" s="26" t="s">
        <v>10</v>
      </c>
      <c r="D92" s="28">
        <f>D84+7</f>
        <v>43003</v>
      </c>
      <c r="E92" s="79">
        <f>E84+7</f>
        <v>43005</v>
      </c>
      <c r="F92" s="29">
        <f>F84+7</f>
        <v>43006</v>
      </c>
      <c r="G92" s="198"/>
    </row>
    <row r="93" spans="1:6" ht="14.25" customHeight="1">
      <c r="A93" s="73" t="str">
        <f>A85</f>
        <v>EASLINE QINGDAO</v>
      </c>
      <c r="B93" s="25">
        <f>B9</f>
        <v>1739</v>
      </c>
      <c r="C93" s="26" t="s">
        <v>10</v>
      </c>
      <c r="D93" s="28">
        <f aca="true" t="shared" si="14" ref="D93:E96">D85+7</f>
        <v>43005</v>
      </c>
      <c r="E93" s="79">
        <f t="shared" si="14"/>
        <v>43007</v>
      </c>
      <c r="F93" s="29">
        <f>E93+1</f>
        <v>43008</v>
      </c>
    </row>
    <row r="94" spans="1:6" ht="14.25" customHeight="1">
      <c r="A94" s="73" t="str">
        <f>A86</f>
        <v>EASTER EXPRESS</v>
      </c>
      <c r="B94" s="25">
        <f>B85</f>
        <v>1738</v>
      </c>
      <c r="C94" s="26" t="s">
        <v>10</v>
      </c>
      <c r="D94" s="28">
        <f t="shared" si="14"/>
        <v>43005</v>
      </c>
      <c r="E94" s="79">
        <f t="shared" si="14"/>
        <v>43007</v>
      </c>
      <c r="F94" s="29"/>
    </row>
    <row r="95" spans="1:6" ht="14.25" customHeight="1" hidden="1">
      <c r="A95" s="73" t="str">
        <f>A87</f>
        <v>CARINA STAR</v>
      </c>
      <c r="B95" s="80" t="s">
        <v>175</v>
      </c>
      <c r="C95" s="81"/>
      <c r="D95" s="28">
        <f t="shared" si="14"/>
        <v>43007</v>
      </c>
      <c r="E95" s="79">
        <f t="shared" si="14"/>
        <v>43009</v>
      </c>
      <c r="F95" s="29"/>
    </row>
    <row r="96" spans="1:6" ht="14.25" customHeight="1" hidden="1">
      <c r="A96" s="73" t="str">
        <f>A80</f>
        <v>TAI PING</v>
      </c>
      <c r="B96" s="25">
        <f>B88+1</f>
        <v>8739</v>
      </c>
      <c r="C96" s="26" t="s">
        <v>10</v>
      </c>
      <c r="D96" s="28">
        <f t="shared" si="14"/>
        <v>43008</v>
      </c>
      <c r="E96" s="79">
        <f t="shared" si="14"/>
        <v>43010</v>
      </c>
      <c r="F96" s="29"/>
    </row>
    <row r="97" spans="1:6" ht="14.25" customHeight="1">
      <c r="A97" s="73" t="str">
        <f>A81</f>
        <v>SITC KWANGYANG</v>
      </c>
      <c r="B97" s="25">
        <f>B81+2</f>
        <v>1745</v>
      </c>
      <c r="C97" s="26" t="s">
        <v>10</v>
      </c>
      <c r="D97" s="28">
        <f>D93+4</f>
        <v>43009</v>
      </c>
      <c r="E97" s="79">
        <f>E93+4</f>
        <v>43011</v>
      </c>
      <c r="F97" s="94"/>
    </row>
    <row r="98" spans="1:7" ht="14.25" customHeight="1" hidden="1">
      <c r="A98" s="73" t="str">
        <f aca="true" t="shared" si="15" ref="A98:A103">A90</f>
        <v>KHARIS JUPITER</v>
      </c>
      <c r="B98" s="25">
        <f>B90+1</f>
        <v>1004</v>
      </c>
      <c r="C98" s="26" t="s">
        <v>10</v>
      </c>
      <c r="D98" s="28">
        <f>D90+7</f>
        <v>43009</v>
      </c>
      <c r="E98" s="79">
        <f>D98+2</f>
        <v>43011</v>
      </c>
      <c r="F98" s="29">
        <f>E98+2</f>
        <v>43013</v>
      </c>
      <c r="G98" s="198"/>
    </row>
    <row r="99" spans="1:6" ht="14.25" customHeight="1" thickBot="1">
      <c r="A99" s="73" t="str">
        <f t="shared" si="15"/>
        <v>FORTUNE TRADER</v>
      </c>
      <c r="B99" s="25">
        <f>B91+1</f>
        <v>150</v>
      </c>
      <c r="C99" s="26" t="s">
        <v>10</v>
      </c>
      <c r="D99" s="28">
        <f>D97</f>
        <v>43009</v>
      </c>
      <c r="E99" s="79">
        <f>D99+2</f>
        <v>43011</v>
      </c>
      <c r="F99" s="29">
        <f>E99+2</f>
        <v>43013</v>
      </c>
    </row>
    <row r="100" spans="1:7" ht="14.25" customHeight="1">
      <c r="A100" s="89" t="str">
        <f t="shared" si="15"/>
        <v>FPMC CONTAINER 10</v>
      </c>
      <c r="B100" s="19">
        <f>B92+1</f>
        <v>1019</v>
      </c>
      <c r="C100" s="10" t="s">
        <v>10</v>
      </c>
      <c r="D100" s="12">
        <f>D92+7</f>
        <v>43010</v>
      </c>
      <c r="E100" s="90">
        <f>E92+7</f>
        <v>43012</v>
      </c>
      <c r="F100" s="13">
        <f>F92+7</f>
        <v>43013</v>
      </c>
      <c r="G100" s="198"/>
    </row>
    <row r="101" spans="1:6" ht="14.25" customHeight="1">
      <c r="A101" s="24" t="str">
        <f t="shared" si="15"/>
        <v>EASLINE QINGDAO</v>
      </c>
      <c r="B101" s="25">
        <f>B11</f>
        <v>1740</v>
      </c>
      <c r="C101" s="26" t="s">
        <v>10</v>
      </c>
      <c r="D101" s="28">
        <f aca="true" t="shared" si="16" ref="D101:E116">D93+7</f>
        <v>43012</v>
      </c>
      <c r="E101" s="79">
        <f t="shared" si="16"/>
        <v>43014</v>
      </c>
      <c r="F101" s="29">
        <f>E101+1</f>
        <v>43015</v>
      </c>
    </row>
    <row r="102" spans="1:6" ht="14.25" customHeight="1">
      <c r="A102" s="73" t="str">
        <f t="shared" si="15"/>
        <v>EASTER EXPRESS</v>
      </c>
      <c r="B102" s="95">
        <f>B93</f>
        <v>1739</v>
      </c>
      <c r="C102" s="96" t="s">
        <v>10</v>
      </c>
      <c r="D102" s="97">
        <f t="shared" si="16"/>
        <v>43012</v>
      </c>
      <c r="E102" s="98">
        <f t="shared" si="16"/>
        <v>43014</v>
      </c>
      <c r="F102" s="29"/>
    </row>
    <row r="103" spans="1:6" ht="14.25" customHeight="1" hidden="1">
      <c r="A103" s="73" t="str">
        <f t="shared" si="15"/>
        <v>CARINA STAR</v>
      </c>
      <c r="B103" s="80" t="s">
        <v>176</v>
      </c>
      <c r="C103" s="81"/>
      <c r="D103" s="97">
        <f t="shared" si="16"/>
        <v>43014</v>
      </c>
      <c r="E103" s="98">
        <f t="shared" si="16"/>
        <v>43016</v>
      </c>
      <c r="F103" s="29"/>
    </row>
    <row r="104" spans="1:6" ht="14.25" customHeight="1" hidden="1">
      <c r="A104" s="73" t="str">
        <f>A80</f>
        <v>TAI PING</v>
      </c>
      <c r="B104" s="95">
        <f>B96+1</f>
        <v>8740</v>
      </c>
      <c r="C104" s="96" t="s">
        <v>10</v>
      </c>
      <c r="D104" s="97">
        <f t="shared" si="16"/>
        <v>43015</v>
      </c>
      <c r="E104" s="98">
        <f t="shared" si="16"/>
        <v>43017</v>
      </c>
      <c r="F104" s="29"/>
    </row>
    <row r="105" spans="1:6" ht="14.25" customHeight="1">
      <c r="A105" s="73" t="str">
        <f>A89</f>
        <v>ISARA BHUM</v>
      </c>
      <c r="B105" s="25">
        <f>B89+2</f>
        <v>1740</v>
      </c>
      <c r="C105" s="26" t="s">
        <v>10</v>
      </c>
      <c r="D105" s="97">
        <f t="shared" si="16"/>
        <v>43016</v>
      </c>
      <c r="E105" s="98">
        <f t="shared" si="16"/>
        <v>43018</v>
      </c>
      <c r="F105" s="94"/>
    </row>
    <row r="106" spans="1:7" ht="14.25" customHeight="1" hidden="1">
      <c r="A106" s="73" t="str">
        <f aca="true" t="shared" si="17" ref="A106:A111">A98</f>
        <v>KHARIS JUPITER</v>
      </c>
      <c r="B106" s="25">
        <f>B98+1</f>
        <v>1005</v>
      </c>
      <c r="C106" s="26" t="s">
        <v>10</v>
      </c>
      <c r="D106" s="97">
        <f t="shared" si="16"/>
        <v>43016</v>
      </c>
      <c r="E106" s="98">
        <f>D106+2</f>
        <v>43018</v>
      </c>
      <c r="F106" s="29">
        <f>E106+2</f>
        <v>43020</v>
      </c>
      <c r="G106" s="198"/>
    </row>
    <row r="107" spans="1:6" ht="14.25" customHeight="1" thickBot="1">
      <c r="A107" s="92" t="str">
        <f t="shared" si="17"/>
        <v>FORTUNE TRADER</v>
      </c>
      <c r="B107" s="15">
        <f>B99+1</f>
        <v>151</v>
      </c>
      <c r="C107" s="16" t="s">
        <v>10</v>
      </c>
      <c r="D107" s="99">
        <f t="shared" si="16"/>
        <v>43016</v>
      </c>
      <c r="E107" s="100">
        <f t="shared" si="16"/>
        <v>43018</v>
      </c>
      <c r="F107" s="18">
        <f>E107+2</f>
        <v>43020</v>
      </c>
    </row>
    <row r="108" spans="1:7" ht="14.25" customHeight="1">
      <c r="A108" s="89" t="str">
        <f t="shared" si="17"/>
        <v>FPMC CONTAINER 10</v>
      </c>
      <c r="B108" s="19">
        <f>B100+1</f>
        <v>1020</v>
      </c>
      <c r="C108" s="10" t="s">
        <v>10</v>
      </c>
      <c r="D108" s="12">
        <f t="shared" si="16"/>
        <v>43017</v>
      </c>
      <c r="E108" s="90">
        <f t="shared" si="16"/>
        <v>43019</v>
      </c>
      <c r="F108" s="13">
        <f>F100+7</f>
        <v>43020</v>
      </c>
      <c r="G108" s="198"/>
    </row>
    <row r="109" spans="1:6" ht="14.25" customHeight="1">
      <c r="A109" s="24" t="str">
        <f t="shared" si="17"/>
        <v>EASLINE QINGDAO</v>
      </c>
      <c r="B109" s="25">
        <f>B13</f>
        <v>1741</v>
      </c>
      <c r="C109" s="26" t="s">
        <v>10</v>
      </c>
      <c r="D109" s="28">
        <f t="shared" si="16"/>
        <v>43019</v>
      </c>
      <c r="E109" s="79">
        <f t="shared" si="16"/>
        <v>43021</v>
      </c>
      <c r="F109" s="29">
        <f>E109+1</f>
        <v>43022</v>
      </c>
    </row>
    <row r="110" spans="1:6" ht="14.25" customHeight="1">
      <c r="A110" s="73" t="str">
        <f t="shared" si="17"/>
        <v>EASTER EXPRESS</v>
      </c>
      <c r="B110" s="95">
        <f>B101</f>
        <v>1740</v>
      </c>
      <c r="C110" s="96" t="s">
        <v>10</v>
      </c>
      <c r="D110" s="97">
        <f t="shared" si="16"/>
        <v>43019</v>
      </c>
      <c r="E110" s="98">
        <f t="shared" si="16"/>
        <v>43021</v>
      </c>
      <c r="F110" s="29"/>
    </row>
    <row r="111" spans="1:6" ht="14.25" customHeight="1" hidden="1">
      <c r="A111" s="73" t="str">
        <f t="shared" si="17"/>
        <v>CARINA STAR</v>
      </c>
      <c r="B111" s="80" t="s">
        <v>177</v>
      </c>
      <c r="C111" s="81"/>
      <c r="D111" s="97">
        <f t="shared" si="16"/>
        <v>43021</v>
      </c>
      <c r="E111" s="98">
        <f t="shared" si="16"/>
        <v>43023</v>
      </c>
      <c r="F111" s="29"/>
    </row>
    <row r="112" spans="1:6" ht="14.25" customHeight="1" hidden="1">
      <c r="A112" s="73" t="str">
        <f>A88</f>
        <v>TAI PING</v>
      </c>
      <c r="B112" s="95">
        <f>B104+1</f>
        <v>8741</v>
      </c>
      <c r="C112" s="96" t="s">
        <v>10</v>
      </c>
      <c r="D112" s="97">
        <f t="shared" si="16"/>
        <v>43022</v>
      </c>
      <c r="E112" s="98">
        <f t="shared" si="16"/>
        <v>43024</v>
      </c>
      <c r="F112" s="29"/>
    </row>
    <row r="113" spans="1:6" ht="14.25" customHeight="1">
      <c r="A113" s="73" t="str">
        <f>A97</f>
        <v>SITC KWANGYANG</v>
      </c>
      <c r="B113" s="25">
        <f>B97+2</f>
        <v>1747</v>
      </c>
      <c r="C113" s="26" t="s">
        <v>10</v>
      </c>
      <c r="D113" s="97">
        <f t="shared" si="16"/>
        <v>43023</v>
      </c>
      <c r="E113" s="98">
        <f t="shared" si="16"/>
        <v>43025</v>
      </c>
      <c r="F113" s="85"/>
    </row>
    <row r="114" spans="1:7" ht="14.25" customHeight="1" hidden="1">
      <c r="A114" s="73" t="str">
        <f aca="true" t="shared" si="18" ref="A114:A119">A106</f>
        <v>KHARIS JUPITER</v>
      </c>
      <c r="B114" s="25">
        <f>B106+1</f>
        <v>1006</v>
      </c>
      <c r="C114" s="26" t="s">
        <v>10</v>
      </c>
      <c r="D114" s="97">
        <f t="shared" si="16"/>
        <v>43023</v>
      </c>
      <c r="E114" s="98">
        <f>D114+2</f>
        <v>43025</v>
      </c>
      <c r="F114" s="29">
        <f>E114+2</f>
        <v>43027</v>
      </c>
      <c r="G114" s="198"/>
    </row>
    <row r="115" spans="1:6" ht="14.25" customHeight="1" thickBot="1">
      <c r="A115" s="92" t="str">
        <f t="shared" si="18"/>
        <v>FORTUNE TRADER</v>
      </c>
      <c r="B115" s="15">
        <f>B107+1</f>
        <v>152</v>
      </c>
      <c r="C115" s="16" t="s">
        <v>10</v>
      </c>
      <c r="D115" s="99">
        <f t="shared" si="16"/>
        <v>43023</v>
      </c>
      <c r="E115" s="100">
        <f t="shared" si="16"/>
        <v>43025</v>
      </c>
      <c r="F115" s="18">
        <f>E115+2</f>
        <v>43027</v>
      </c>
    </row>
    <row r="116" spans="1:7" ht="14.25" customHeight="1">
      <c r="A116" s="89" t="str">
        <f t="shared" si="18"/>
        <v>FPMC CONTAINER 10</v>
      </c>
      <c r="B116" s="19">
        <f>B108+1</f>
        <v>1021</v>
      </c>
      <c r="C116" s="10" t="s">
        <v>10</v>
      </c>
      <c r="D116" s="12">
        <f t="shared" si="16"/>
        <v>43024</v>
      </c>
      <c r="E116" s="90">
        <f t="shared" si="16"/>
        <v>43026</v>
      </c>
      <c r="F116" s="13">
        <f>F108+7</f>
        <v>43027</v>
      </c>
      <c r="G116" s="198"/>
    </row>
    <row r="117" spans="1:6" ht="14.25" customHeight="1">
      <c r="A117" s="24" t="str">
        <f t="shared" si="18"/>
        <v>EASLINE QINGDAO</v>
      </c>
      <c r="B117" s="25">
        <f>B15</f>
        <v>1742</v>
      </c>
      <c r="C117" s="26" t="s">
        <v>10</v>
      </c>
      <c r="D117" s="28">
        <f aca="true" t="shared" si="19" ref="D117:E132">D109+7</f>
        <v>43026</v>
      </c>
      <c r="E117" s="79">
        <f t="shared" si="19"/>
        <v>43028</v>
      </c>
      <c r="F117" s="29">
        <f>E117+1</f>
        <v>43029</v>
      </c>
    </row>
    <row r="118" spans="1:6" ht="14.25" customHeight="1">
      <c r="A118" s="73" t="str">
        <f t="shared" si="18"/>
        <v>EASTER EXPRESS</v>
      </c>
      <c r="B118" s="95">
        <f>B109</f>
        <v>1741</v>
      </c>
      <c r="C118" s="96" t="s">
        <v>10</v>
      </c>
      <c r="D118" s="97">
        <f t="shared" si="19"/>
        <v>43026</v>
      </c>
      <c r="E118" s="98">
        <f t="shared" si="19"/>
        <v>43028</v>
      </c>
      <c r="F118" s="29"/>
    </row>
    <row r="119" spans="1:6" ht="14.25" customHeight="1" hidden="1">
      <c r="A119" s="73" t="str">
        <f t="shared" si="18"/>
        <v>CARINA STAR</v>
      </c>
      <c r="B119" s="25" t="s">
        <v>178</v>
      </c>
      <c r="C119" s="26"/>
      <c r="D119" s="97">
        <f t="shared" si="19"/>
        <v>43028</v>
      </c>
      <c r="E119" s="98">
        <f t="shared" si="19"/>
        <v>43030</v>
      </c>
      <c r="F119" s="29"/>
    </row>
    <row r="120" spans="1:6" ht="14.25" customHeight="1" hidden="1">
      <c r="A120" s="73" t="str">
        <f>A96</f>
        <v>TAI PING</v>
      </c>
      <c r="B120" s="95">
        <f>B112+1</f>
        <v>8742</v>
      </c>
      <c r="C120" s="96" t="s">
        <v>10</v>
      </c>
      <c r="D120" s="97">
        <f t="shared" si="19"/>
        <v>43029</v>
      </c>
      <c r="E120" s="98">
        <f t="shared" si="19"/>
        <v>43031</v>
      </c>
      <c r="F120" s="29"/>
    </row>
    <row r="121" spans="1:6" ht="14.25" customHeight="1">
      <c r="A121" s="73" t="str">
        <f>A105</f>
        <v>ISARA BHUM</v>
      </c>
      <c r="B121" s="25">
        <f>B105+2</f>
        <v>1742</v>
      </c>
      <c r="C121" s="26" t="s">
        <v>10</v>
      </c>
      <c r="D121" s="97">
        <f t="shared" si="19"/>
        <v>43030</v>
      </c>
      <c r="E121" s="98">
        <f t="shared" si="19"/>
        <v>43032</v>
      </c>
      <c r="F121" s="85"/>
    </row>
    <row r="122" spans="1:7" ht="14.25" customHeight="1" hidden="1">
      <c r="A122" s="73" t="str">
        <f aca="true" t="shared" si="20" ref="A122:A127">A114</f>
        <v>KHARIS JUPITER</v>
      </c>
      <c r="B122" s="25">
        <f>B114+1</f>
        <v>1007</v>
      </c>
      <c r="C122" s="26" t="s">
        <v>10</v>
      </c>
      <c r="D122" s="97">
        <f t="shared" si="19"/>
        <v>43030</v>
      </c>
      <c r="E122" s="98">
        <f>D122+2</f>
        <v>43032</v>
      </c>
      <c r="F122" s="29">
        <f>E122+2</f>
        <v>43034</v>
      </c>
      <c r="G122" s="198"/>
    </row>
    <row r="123" spans="1:6" ht="14.25" customHeight="1" thickBot="1">
      <c r="A123" s="92" t="str">
        <f t="shared" si="20"/>
        <v>FORTUNE TRADER</v>
      </c>
      <c r="B123" s="15">
        <f>B115+1</f>
        <v>153</v>
      </c>
      <c r="C123" s="16" t="s">
        <v>10</v>
      </c>
      <c r="D123" s="99">
        <f t="shared" si="19"/>
        <v>43030</v>
      </c>
      <c r="E123" s="100">
        <f t="shared" si="19"/>
        <v>43032</v>
      </c>
      <c r="F123" s="18">
        <f>E123+2</f>
        <v>43034</v>
      </c>
    </row>
    <row r="124" spans="1:7" ht="14.25" customHeight="1">
      <c r="A124" s="89" t="str">
        <f t="shared" si="20"/>
        <v>FPMC CONTAINER 10</v>
      </c>
      <c r="B124" s="19">
        <f>B116+1</f>
        <v>1022</v>
      </c>
      <c r="C124" s="10" t="s">
        <v>10</v>
      </c>
      <c r="D124" s="12">
        <f t="shared" si="19"/>
        <v>43031</v>
      </c>
      <c r="E124" s="90">
        <f t="shared" si="19"/>
        <v>43033</v>
      </c>
      <c r="F124" s="13">
        <f>F116+7</f>
        <v>43034</v>
      </c>
      <c r="G124" s="198"/>
    </row>
    <row r="125" spans="1:6" ht="14.25" customHeight="1">
      <c r="A125" s="24" t="s">
        <v>182</v>
      </c>
      <c r="B125" s="25">
        <f>B17</f>
        <v>1743</v>
      </c>
      <c r="C125" s="26" t="s">
        <v>10</v>
      </c>
      <c r="D125" s="28">
        <f t="shared" si="19"/>
        <v>43033</v>
      </c>
      <c r="E125" s="79">
        <f t="shared" si="19"/>
        <v>43035</v>
      </c>
      <c r="F125" s="29">
        <f>E125+1</f>
        <v>43036</v>
      </c>
    </row>
    <row r="126" spans="1:6" ht="14.25" customHeight="1">
      <c r="A126" s="73" t="str">
        <f t="shared" si="20"/>
        <v>EASTER EXPRESS</v>
      </c>
      <c r="B126" s="95">
        <f>B117</f>
        <v>1742</v>
      </c>
      <c r="C126" s="96" t="s">
        <v>10</v>
      </c>
      <c r="D126" s="97">
        <f t="shared" si="19"/>
        <v>43033</v>
      </c>
      <c r="E126" s="98">
        <f t="shared" si="19"/>
        <v>43035</v>
      </c>
      <c r="F126" s="29"/>
    </row>
    <row r="127" spans="1:6" ht="14.25" customHeight="1" hidden="1">
      <c r="A127" s="73" t="str">
        <f t="shared" si="20"/>
        <v>CARINA STAR</v>
      </c>
      <c r="B127" s="25" t="s">
        <v>179</v>
      </c>
      <c r="C127" s="26"/>
      <c r="D127" s="97">
        <f t="shared" si="19"/>
        <v>43035</v>
      </c>
      <c r="E127" s="98">
        <f t="shared" si="19"/>
        <v>43037</v>
      </c>
      <c r="F127" s="29"/>
    </row>
    <row r="128" spans="1:6" ht="14.25" customHeight="1" hidden="1">
      <c r="A128" s="73" t="str">
        <f>A104</f>
        <v>TAI PING</v>
      </c>
      <c r="B128" s="95">
        <f>B120+1</f>
        <v>8743</v>
      </c>
      <c r="C128" s="96" t="s">
        <v>10</v>
      </c>
      <c r="D128" s="97">
        <f t="shared" si="19"/>
        <v>43036</v>
      </c>
      <c r="E128" s="98">
        <f t="shared" si="19"/>
        <v>43038</v>
      </c>
      <c r="F128" s="29"/>
    </row>
    <row r="129" spans="1:6" ht="14.25" customHeight="1">
      <c r="A129" s="73" t="str">
        <f>A113</f>
        <v>SITC KWANGYANG</v>
      </c>
      <c r="B129" s="25">
        <f>B113+2</f>
        <v>1749</v>
      </c>
      <c r="C129" s="26" t="s">
        <v>10</v>
      </c>
      <c r="D129" s="97">
        <f t="shared" si="19"/>
        <v>43037</v>
      </c>
      <c r="E129" s="98">
        <f t="shared" si="19"/>
        <v>43039</v>
      </c>
      <c r="F129" s="85"/>
    </row>
    <row r="130" spans="1:7" ht="14.25" customHeight="1" hidden="1">
      <c r="A130" s="73" t="str">
        <f aca="true" t="shared" si="21" ref="A130:A135">A122</f>
        <v>KHARIS JUPITER</v>
      </c>
      <c r="B130" s="25">
        <f>B122+1</f>
        <v>1008</v>
      </c>
      <c r="C130" s="26" t="s">
        <v>10</v>
      </c>
      <c r="D130" s="97">
        <f t="shared" si="19"/>
        <v>43037</v>
      </c>
      <c r="E130" s="98">
        <f>D130+2</f>
        <v>43039</v>
      </c>
      <c r="F130" s="29">
        <f>E130+2</f>
        <v>43041</v>
      </c>
      <c r="G130" s="198" t="s">
        <v>148</v>
      </c>
    </row>
    <row r="131" spans="1:6" ht="14.25" customHeight="1" thickBot="1">
      <c r="A131" s="92" t="str">
        <f t="shared" si="21"/>
        <v>FORTUNE TRADER</v>
      </c>
      <c r="B131" s="15">
        <f>B123+1</f>
        <v>154</v>
      </c>
      <c r="C131" s="16" t="s">
        <v>10</v>
      </c>
      <c r="D131" s="99">
        <f t="shared" si="19"/>
        <v>43037</v>
      </c>
      <c r="E131" s="100">
        <f>E123+7</f>
        <v>43039</v>
      </c>
      <c r="F131" s="18">
        <f>E131+2</f>
        <v>43041</v>
      </c>
    </row>
    <row r="132" spans="1:7" s="201" customFormat="1" ht="14.25" customHeight="1">
      <c r="A132" s="89" t="str">
        <f t="shared" si="21"/>
        <v>FPMC CONTAINER 10</v>
      </c>
      <c r="B132" s="19">
        <f>B124+1</f>
        <v>1023</v>
      </c>
      <c r="C132" s="10" t="s">
        <v>10</v>
      </c>
      <c r="D132" s="12">
        <f t="shared" si="19"/>
        <v>43038</v>
      </c>
      <c r="E132" s="90">
        <f>E124+7</f>
        <v>43040</v>
      </c>
      <c r="F132" s="13">
        <f>F124+7</f>
        <v>43041</v>
      </c>
      <c r="G132" s="200"/>
    </row>
    <row r="133" spans="1:7" s="201" customFormat="1" ht="14.25" customHeight="1">
      <c r="A133" s="24" t="str">
        <f t="shared" si="21"/>
        <v>EASLINE QINGDAO</v>
      </c>
      <c r="B133" s="25">
        <f>B19</f>
        <v>1744</v>
      </c>
      <c r="C133" s="26" t="s">
        <v>10</v>
      </c>
      <c r="D133" s="28">
        <f aca="true" t="shared" si="22" ref="D133:E136">D125+7</f>
        <v>43040</v>
      </c>
      <c r="E133" s="79">
        <f t="shared" si="22"/>
        <v>43042</v>
      </c>
      <c r="F133" s="29">
        <f>E133+1</f>
        <v>43043</v>
      </c>
      <c r="G133" s="69"/>
    </row>
    <row r="134" spans="1:6" ht="14.25" customHeight="1">
      <c r="A134" s="73" t="str">
        <f t="shared" si="21"/>
        <v>EASTER EXPRESS</v>
      </c>
      <c r="B134" s="95">
        <f>B125</f>
        <v>1743</v>
      </c>
      <c r="C134" s="96" t="s">
        <v>10</v>
      </c>
      <c r="D134" s="97">
        <f t="shared" si="22"/>
        <v>43040</v>
      </c>
      <c r="E134" s="98">
        <f t="shared" si="22"/>
        <v>43042</v>
      </c>
      <c r="F134" s="29"/>
    </row>
    <row r="135" spans="1:6" ht="14.25" customHeight="1" hidden="1">
      <c r="A135" s="73" t="str">
        <f t="shared" si="21"/>
        <v>CARINA STAR</v>
      </c>
      <c r="B135" s="25" t="s">
        <v>180</v>
      </c>
      <c r="C135" s="26"/>
      <c r="D135" s="97">
        <f t="shared" si="22"/>
        <v>43042</v>
      </c>
      <c r="E135" s="98">
        <f t="shared" si="22"/>
        <v>43044</v>
      </c>
      <c r="F135" s="29"/>
    </row>
    <row r="136" spans="1:6" ht="14.25" customHeight="1" hidden="1">
      <c r="A136" s="73" t="str">
        <f>A112</f>
        <v>TAI PING</v>
      </c>
      <c r="B136" s="95">
        <f>B128+1</f>
        <v>8744</v>
      </c>
      <c r="C136" s="96" t="s">
        <v>10</v>
      </c>
      <c r="D136" s="97">
        <f t="shared" si="22"/>
        <v>43043</v>
      </c>
      <c r="E136" s="98">
        <f t="shared" si="22"/>
        <v>43045</v>
      </c>
      <c r="F136" s="29"/>
    </row>
    <row r="137" spans="1:6" ht="14.25" customHeight="1">
      <c r="A137" s="73" t="str">
        <f>A121</f>
        <v>ISARA BHUM</v>
      </c>
      <c r="B137" s="25">
        <f>B121+2</f>
        <v>1744</v>
      </c>
      <c r="C137" s="26" t="s">
        <v>10</v>
      </c>
      <c r="D137" s="97">
        <f>D129+7</f>
        <v>43044</v>
      </c>
      <c r="E137" s="98">
        <f>E129+7</f>
        <v>43046</v>
      </c>
      <c r="F137" s="85"/>
    </row>
    <row r="138" spans="1:7" ht="14.25" customHeight="1" hidden="1">
      <c r="A138" s="73" t="str">
        <f aca="true" t="shared" si="23" ref="A138:A143">A130</f>
        <v>KHARIS JUPITER</v>
      </c>
      <c r="B138" s="25">
        <f>B130+1</f>
        <v>1009</v>
      </c>
      <c r="C138" s="26" t="s">
        <v>10</v>
      </c>
      <c r="D138" s="97">
        <f>D130+7</f>
        <v>43044</v>
      </c>
      <c r="E138" s="98">
        <f>D138+2</f>
        <v>43046</v>
      </c>
      <c r="F138" s="29">
        <f>E138+2</f>
        <v>43048</v>
      </c>
      <c r="G138" s="198" t="s">
        <v>148</v>
      </c>
    </row>
    <row r="139" spans="1:6" ht="14.25" customHeight="1" thickBot="1">
      <c r="A139" s="92" t="str">
        <f t="shared" si="23"/>
        <v>FORTUNE TRADER</v>
      </c>
      <c r="B139" s="15">
        <f>B131+1</f>
        <v>155</v>
      </c>
      <c r="C139" s="16" t="s">
        <v>10</v>
      </c>
      <c r="D139" s="99">
        <f>D131+7</f>
        <v>43044</v>
      </c>
      <c r="E139" s="100">
        <f>E131+7</f>
        <v>43046</v>
      </c>
      <c r="F139" s="18">
        <f>E139+2</f>
        <v>43048</v>
      </c>
    </row>
    <row r="140" spans="1:7" s="201" customFormat="1" ht="14.25" customHeight="1">
      <c r="A140" s="89" t="str">
        <f t="shared" si="23"/>
        <v>FPMC CONTAINER 10</v>
      </c>
      <c r="B140" s="19">
        <f>B132+1</f>
        <v>1024</v>
      </c>
      <c r="C140" s="10" t="s">
        <v>10</v>
      </c>
      <c r="D140" s="12">
        <f>D132+7</f>
        <v>43045</v>
      </c>
      <c r="E140" s="90">
        <f>E132+7</f>
        <v>43047</v>
      </c>
      <c r="F140" s="13">
        <f>F132+7</f>
        <v>43048</v>
      </c>
      <c r="G140" s="200"/>
    </row>
    <row r="141" spans="1:7" s="201" customFormat="1" ht="14.25" customHeight="1">
      <c r="A141" s="24" t="str">
        <f t="shared" si="23"/>
        <v>EASLINE QINGDAO</v>
      </c>
      <c r="B141" s="25">
        <f>B21</f>
        <v>1745</v>
      </c>
      <c r="C141" s="26" t="s">
        <v>10</v>
      </c>
      <c r="D141" s="28">
        <f aca="true" t="shared" si="24" ref="D141:E145">D133+7</f>
        <v>43047</v>
      </c>
      <c r="E141" s="79">
        <f t="shared" si="24"/>
        <v>43049</v>
      </c>
      <c r="F141" s="29">
        <f>E141+1</f>
        <v>43050</v>
      </c>
      <c r="G141" s="69"/>
    </row>
    <row r="142" spans="1:6" ht="14.25" customHeight="1">
      <c r="A142" s="73" t="str">
        <f t="shared" si="23"/>
        <v>EASTER EXPRESS</v>
      </c>
      <c r="B142" s="95">
        <f>B133</f>
        <v>1744</v>
      </c>
      <c r="C142" s="96" t="s">
        <v>10</v>
      </c>
      <c r="D142" s="97">
        <f t="shared" si="24"/>
        <v>43047</v>
      </c>
      <c r="E142" s="98">
        <f t="shared" si="24"/>
        <v>43049</v>
      </c>
      <c r="F142" s="29"/>
    </row>
    <row r="143" spans="1:6" ht="14.25" customHeight="1" hidden="1">
      <c r="A143" s="73" t="str">
        <f t="shared" si="23"/>
        <v>CARINA STAR</v>
      </c>
      <c r="B143" s="25" t="s">
        <v>181</v>
      </c>
      <c r="C143" s="26"/>
      <c r="D143" s="97">
        <f t="shared" si="24"/>
        <v>43049</v>
      </c>
      <c r="E143" s="98">
        <f t="shared" si="24"/>
        <v>43051</v>
      </c>
      <c r="F143" s="29"/>
    </row>
    <row r="144" spans="1:6" ht="14.25" customHeight="1" hidden="1">
      <c r="A144" s="73" t="str">
        <f>A120</f>
        <v>TAI PING</v>
      </c>
      <c r="B144" s="95">
        <f>B136+1</f>
        <v>8745</v>
      </c>
      <c r="C144" s="96" t="s">
        <v>10</v>
      </c>
      <c r="D144" s="97">
        <f t="shared" si="24"/>
        <v>43050</v>
      </c>
      <c r="E144" s="98">
        <f t="shared" si="24"/>
        <v>43052</v>
      </c>
      <c r="F144" s="29"/>
    </row>
    <row r="145" spans="1:6" ht="14.25" customHeight="1">
      <c r="A145" s="73" t="str">
        <f>A129</f>
        <v>SITC KWANGYANG</v>
      </c>
      <c r="B145" s="25">
        <f>B129+2</f>
        <v>1751</v>
      </c>
      <c r="C145" s="26" t="s">
        <v>10</v>
      </c>
      <c r="D145" s="97">
        <f t="shared" si="24"/>
        <v>43051</v>
      </c>
      <c r="E145" s="98">
        <f t="shared" si="24"/>
        <v>43053</v>
      </c>
      <c r="F145" s="85"/>
    </row>
    <row r="146" spans="1:7" ht="14.25" customHeight="1" hidden="1">
      <c r="A146" s="73" t="str">
        <f>A138</f>
        <v>KHARIS JUPITER</v>
      </c>
      <c r="B146" s="25">
        <f>B138+1</f>
        <v>1010</v>
      </c>
      <c r="C146" s="26" t="s">
        <v>10</v>
      </c>
      <c r="D146" s="97">
        <f>D138+7</f>
        <v>43051</v>
      </c>
      <c r="E146" s="98">
        <f>D146+2</f>
        <v>43053</v>
      </c>
      <c r="F146" s="29">
        <f>E146+2</f>
        <v>43055</v>
      </c>
      <c r="G146" s="198" t="s">
        <v>148</v>
      </c>
    </row>
    <row r="147" spans="1:6" ht="14.25" customHeight="1" thickBot="1">
      <c r="A147" s="92" t="str">
        <f>A139</f>
        <v>FORTUNE TRADER</v>
      </c>
      <c r="B147" s="15">
        <f>B139+1</f>
        <v>156</v>
      </c>
      <c r="C147" s="16" t="s">
        <v>10</v>
      </c>
      <c r="D147" s="99">
        <f>D139+7</f>
        <v>43051</v>
      </c>
      <c r="E147" s="100">
        <f>E139+7</f>
        <v>43053</v>
      </c>
      <c r="F147" s="18">
        <f>E147+2</f>
        <v>43055</v>
      </c>
    </row>
    <row r="148" spans="1:6" s="2" customFormat="1" ht="19.5" customHeight="1" thickBot="1">
      <c r="A148" s="333" t="s">
        <v>198</v>
      </c>
      <c r="B148" s="334"/>
      <c r="C148" s="334"/>
      <c r="D148" s="334"/>
      <c r="E148" s="334"/>
      <c r="F148" s="335"/>
    </row>
    <row r="149" spans="1:6" ht="20.25" customHeight="1" thickBot="1">
      <c r="A149" s="30" t="s">
        <v>30</v>
      </c>
      <c r="B149" s="260" t="s">
        <v>26</v>
      </c>
      <c r="C149" s="261"/>
      <c r="D149" s="31" t="s">
        <v>31</v>
      </c>
      <c r="E149" s="76" t="s">
        <v>51</v>
      </c>
      <c r="F149" s="101" t="s">
        <v>31</v>
      </c>
    </row>
    <row r="150" spans="1:6" ht="15" customHeight="1">
      <c r="A150" s="24" t="s">
        <v>52</v>
      </c>
      <c r="B150" s="189">
        <v>1385</v>
      </c>
      <c r="C150" s="26" t="s">
        <v>10</v>
      </c>
      <c r="D150" s="79">
        <f>D77+1</f>
        <v>42992</v>
      </c>
      <c r="E150" s="28">
        <f aca="true" t="shared" si="25" ref="E150:F165">D150+1</f>
        <v>42993</v>
      </c>
      <c r="F150" s="102">
        <f t="shared" si="25"/>
        <v>42994</v>
      </c>
    </row>
    <row r="151" spans="1:6" ht="15" customHeight="1" thickBot="1">
      <c r="A151" s="14" t="str">
        <f aca="true" t="shared" si="26" ref="A151:A167">A150</f>
        <v>Reverence</v>
      </c>
      <c r="B151" s="190">
        <f>B150+1</f>
        <v>1386</v>
      </c>
      <c r="C151" s="16" t="s">
        <v>10</v>
      </c>
      <c r="D151" s="93">
        <f>D150+3</f>
        <v>42995</v>
      </c>
      <c r="E151" s="17">
        <f t="shared" si="25"/>
        <v>42996</v>
      </c>
      <c r="F151" s="103">
        <f t="shared" si="25"/>
        <v>42997</v>
      </c>
    </row>
    <row r="152" spans="1:6" ht="15" customHeight="1">
      <c r="A152" s="24" t="str">
        <f t="shared" si="26"/>
        <v>Reverence</v>
      </c>
      <c r="B152" s="192">
        <f aca="true" t="shared" si="27" ref="B152:B167">B151+1</f>
        <v>1387</v>
      </c>
      <c r="C152" s="26" t="s">
        <v>10</v>
      </c>
      <c r="D152" s="79">
        <f>D150+7</f>
        <v>42999</v>
      </c>
      <c r="E152" s="28">
        <f t="shared" si="25"/>
        <v>43000</v>
      </c>
      <c r="F152" s="102">
        <f t="shared" si="25"/>
        <v>43001</v>
      </c>
    </row>
    <row r="153" spans="1:6" ht="15" customHeight="1" thickBot="1">
      <c r="A153" s="24" t="str">
        <f t="shared" si="26"/>
        <v>Reverence</v>
      </c>
      <c r="B153" s="190">
        <f t="shared" si="27"/>
        <v>1388</v>
      </c>
      <c r="C153" s="16" t="s">
        <v>10</v>
      </c>
      <c r="D153" s="79">
        <f>D151+7</f>
        <v>43002</v>
      </c>
      <c r="E153" s="28">
        <f t="shared" si="25"/>
        <v>43003</v>
      </c>
      <c r="F153" s="102">
        <f t="shared" si="25"/>
        <v>43004</v>
      </c>
    </row>
    <row r="154" spans="1:6" ht="15" customHeight="1">
      <c r="A154" s="8" t="str">
        <f t="shared" si="26"/>
        <v>Reverence</v>
      </c>
      <c r="B154" s="192">
        <f t="shared" si="27"/>
        <v>1389</v>
      </c>
      <c r="C154" s="10" t="s">
        <v>10</v>
      </c>
      <c r="D154" s="90">
        <f>D153+4</f>
        <v>43006</v>
      </c>
      <c r="E154" s="12">
        <f t="shared" si="25"/>
        <v>43007</v>
      </c>
      <c r="F154" s="104">
        <f t="shared" si="25"/>
        <v>43008</v>
      </c>
    </row>
    <row r="155" spans="1:6" ht="15" customHeight="1" thickBot="1">
      <c r="A155" s="14" t="str">
        <f t="shared" si="26"/>
        <v>Reverence</v>
      </c>
      <c r="B155" s="190">
        <f t="shared" si="27"/>
        <v>1390</v>
      </c>
      <c r="C155" s="16" t="s">
        <v>10</v>
      </c>
      <c r="D155" s="93">
        <f aca="true" t="shared" si="28" ref="D155:D161">D153+7</f>
        <v>43009</v>
      </c>
      <c r="E155" s="17">
        <f t="shared" si="25"/>
        <v>43010</v>
      </c>
      <c r="F155" s="103">
        <f t="shared" si="25"/>
        <v>43011</v>
      </c>
    </row>
    <row r="156" spans="1:7" ht="15" customHeight="1">
      <c r="A156" s="24" t="str">
        <f t="shared" si="26"/>
        <v>Reverence</v>
      </c>
      <c r="B156" s="192">
        <f t="shared" si="27"/>
        <v>1391</v>
      </c>
      <c r="C156" s="10" t="s">
        <v>10</v>
      </c>
      <c r="D156" s="79">
        <f t="shared" si="28"/>
        <v>43013</v>
      </c>
      <c r="E156" s="28">
        <f t="shared" si="25"/>
        <v>43014</v>
      </c>
      <c r="F156" s="102">
        <f t="shared" si="25"/>
        <v>43015</v>
      </c>
      <c r="G156" s="75"/>
    </row>
    <row r="157" spans="1:6" ht="15" customHeight="1" thickBot="1">
      <c r="A157" s="14" t="str">
        <f t="shared" si="26"/>
        <v>Reverence</v>
      </c>
      <c r="B157" s="190">
        <f t="shared" si="27"/>
        <v>1392</v>
      </c>
      <c r="C157" s="16" t="s">
        <v>10</v>
      </c>
      <c r="D157" s="93">
        <f t="shared" si="28"/>
        <v>43016</v>
      </c>
      <c r="E157" s="17">
        <f t="shared" si="25"/>
        <v>43017</v>
      </c>
      <c r="F157" s="103">
        <f t="shared" si="25"/>
        <v>43018</v>
      </c>
    </row>
    <row r="158" spans="1:6" ht="15" customHeight="1">
      <c r="A158" s="24" t="str">
        <f t="shared" si="26"/>
        <v>Reverence</v>
      </c>
      <c r="B158" s="192">
        <f t="shared" si="27"/>
        <v>1393</v>
      </c>
      <c r="C158" s="10" t="s">
        <v>10</v>
      </c>
      <c r="D158" s="79">
        <f t="shared" si="28"/>
        <v>43020</v>
      </c>
      <c r="E158" s="28">
        <f t="shared" si="25"/>
        <v>43021</v>
      </c>
      <c r="F158" s="102">
        <f t="shared" si="25"/>
        <v>43022</v>
      </c>
    </row>
    <row r="159" spans="1:6" ht="15" customHeight="1" thickBot="1">
      <c r="A159" s="14" t="str">
        <f t="shared" si="26"/>
        <v>Reverence</v>
      </c>
      <c r="B159" s="191">
        <f t="shared" si="27"/>
        <v>1394</v>
      </c>
      <c r="C159" s="16" t="s">
        <v>10</v>
      </c>
      <c r="D159" s="93">
        <f t="shared" si="28"/>
        <v>43023</v>
      </c>
      <c r="E159" s="17">
        <f t="shared" si="25"/>
        <v>43024</v>
      </c>
      <c r="F159" s="103">
        <f t="shared" si="25"/>
        <v>43025</v>
      </c>
    </row>
    <row r="160" spans="1:6" ht="15" customHeight="1">
      <c r="A160" s="8" t="str">
        <f t="shared" si="26"/>
        <v>Reverence</v>
      </c>
      <c r="B160" s="190">
        <f t="shared" si="27"/>
        <v>1395</v>
      </c>
      <c r="C160" s="10" t="s">
        <v>10</v>
      </c>
      <c r="D160" s="90">
        <f t="shared" si="28"/>
        <v>43027</v>
      </c>
      <c r="E160" s="12">
        <f t="shared" si="25"/>
        <v>43028</v>
      </c>
      <c r="F160" s="104">
        <f t="shared" si="25"/>
        <v>43029</v>
      </c>
    </row>
    <row r="161" spans="1:6" ht="15" customHeight="1" thickBot="1">
      <c r="A161" s="14" t="str">
        <f t="shared" si="26"/>
        <v>Reverence</v>
      </c>
      <c r="B161" s="191">
        <f t="shared" si="27"/>
        <v>1396</v>
      </c>
      <c r="C161" s="16" t="s">
        <v>10</v>
      </c>
      <c r="D161" s="93">
        <f t="shared" si="28"/>
        <v>43030</v>
      </c>
      <c r="E161" s="17">
        <f t="shared" si="25"/>
        <v>43031</v>
      </c>
      <c r="F161" s="103">
        <f t="shared" si="25"/>
        <v>43032</v>
      </c>
    </row>
    <row r="162" spans="1:6" ht="15" customHeight="1">
      <c r="A162" s="24" t="str">
        <f t="shared" si="26"/>
        <v>Reverence</v>
      </c>
      <c r="B162" s="190">
        <f t="shared" si="27"/>
        <v>1397</v>
      </c>
      <c r="C162" s="10" t="s">
        <v>10</v>
      </c>
      <c r="D162" s="79">
        <f>D161+4</f>
        <v>43034</v>
      </c>
      <c r="E162" s="28">
        <f t="shared" si="25"/>
        <v>43035</v>
      </c>
      <c r="F162" s="102">
        <f t="shared" si="25"/>
        <v>43036</v>
      </c>
    </row>
    <row r="163" spans="1:6" ht="15" customHeight="1" thickBot="1">
      <c r="A163" s="14" t="str">
        <f t="shared" si="26"/>
        <v>Reverence</v>
      </c>
      <c r="B163" s="191">
        <f t="shared" si="27"/>
        <v>1398</v>
      </c>
      <c r="C163" s="16" t="s">
        <v>10</v>
      </c>
      <c r="D163" s="93">
        <f>D161+7</f>
        <v>43037</v>
      </c>
      <c r="E163" s="17">
        <f t="shared" si="25"/>
        <v>43038</v>
      </c>
      <c r="F163" s="103">
        <f t="shared" si="25"/>
        <v>43039</v>
      </c>
    </row>
    <row r="164" spans="1:6" ht="15" customHeight="1">
      <c r="A164" s="24" t="str">
        <f t="shared" si="26"/>
        <v>Reverence</v>
      </c>
      <c r="B164" s="190">
        <f t="shared" si="27"/>
        <v>1399</v>
      </c>
      <c r="C164" s="10" t="s">
        <v>10</v>
      </c>
      <c r="D164" s="79">
        <f>D162+7</f>
        <v>43041</v>
      </c>
      <c r="E164" s="28">
        <f t="shared" si="25"/>
        <v>43042</v>
      </c>
      <c r="F164" s="102">
        <f t="shared" si="25"/>
        <v>43043</v>
      </c>
    </row>
    <row r="165" spans="1:6" ht="15" customHeight="1" thickBot="1">
      <c r="A165" s="14" t="str">
        <f t="shared" si="26"/>
        <v>Reverence</v>
      </c>
      <c r="B165" s="191">
        <f t="shared" si="27"/>
        <v>1400</v>
      </c>
      <c r="C165" s="16" t="s">
        <v>10</v>
      </c>
      <c r="D165" s="93">
        <f>D163+7</f>
        <v>43044</v>
      </c>
      <c r="E165" s="17">
        <f t="shared" si="25"/>
        <v>43045</v>
      </c>
      <c r="F165" s="103">
        <f t="shared" si="25"/>
        <v>43046</v>
      </c>
    </row>
    <row r="166" spans="1:6" ht="15" customHeight="1">
      <c r="A166" s="24" t="str">
        <f t="shared" si="26"/>
        <v>Reverence</v>
      </c>
      <c r="B166" s="190">
        <f t="shared" si="27"/>
        <v>1401</v>
      </c>
      <c r="C166" s="10" t="s">
        <v>10</v>
      </c>
      <c r="D166" s="79">
        <f>D164+7</f>
        <v>43048</v>
      </c>
      <c r="E166" s="28">
        <f>D166+1</f>
        <v>43049</v>
      </c>
      <c r="F166" s="102">
        <f>E166+1</f>
        <v>43050</v>
      </c>
    </row>
    <row r="167" spans="1:6" ht="15" customHeight="1" thickBot="1">
      <c r="A167" s="14" t="str">
        <f t="shared" si="26"/>
        <v>Reverence</v>
      </c>
      <c r="B167" s="191">
        <f t="shared" si="27"/>
        <v>1402</v>
      </c>
      <c r="C167" s="16" t="s">
        <v>10</v>
      </c>
      <c r="D167" s="93">
        <f>D165+7</f>
        <v>43051</v>
      </c>
      <c r="E167" s="17">
        <f>D167+1</f>
        <v>43052</v>
      </c>
      <c r="F167" s="103">
        <f>E167+1</f>
        <v>43053</v>
      </c>
    </row>
    <row r="168" spans="1:6" ht="21.75" customHeight="1" thickBot="1">
      <c r="A168" s="280" t="s">
        <v>53</v>
      </c>
      <c r="B168" s="281"/>
      <c r="C168" s="281"/>
      <c r="D168" s="281"/>
      <c r="E168" s="282"/>
      <c r="F168" s="2"/>
    </row>
    <row r="169" spans="1:9" s="2" customFormat="1" ht="20.25" customHeight="1" thickBot="1">
      <c r="A169" s="8" t="s">
        <v>30</v>
      </c>
      <c r="B169" s="260" t="s">
        <v>26</v>
      </c>
      <c r="C169" s="244"/>
      <c r="D169" s="105" t="s">
        <v>54</v>
      </c>
      <c r="E169" s="7" t="s">
        <v>55</v>
      </c>
      <c r="H169" s="1"/>
      <c r="I169" s="1"/>
    </row>
    <row r="170" spans="1:6" ht="14.25" customHeight="1">
      <c r="A170" s="3" t="str">
        <f>A37</f>
        <v>METHI BHUM</v>
      </c>
      <c r="B170" s="19">
        <f>B37-1</f>
        <v>1755</v>
      </c>
      <c r="C170" s="10" t="s">
        <v>56</v>
      </c>
      <c r="D170" s="90">
        <f>D56+2</f>
        <v>42991</v>
      </c>
      <c r="E170" s="13">
        <f aca="true" t="shared" si="29" ref="E170:E187">D170+1</f>
        <v>42992</v>
      </c>
      <c r="F170" s="2"/>
    </row>
    <row r="171" spans="1:6" ht="14.25" customHeight="1" thickBot="1">
      <c r="A171" s="106" t="s">
        <v>149</v>
      </c>
      <c r="B171" s="107">
        <v>1749</v>
      </c>
      <c r="C171" s="16" t="s">
        <v>10</v>
      </c>
      <c r="D171" s="93">
        <f>D170+4</f>
        <v>42995</v>
      </c>
      <c r="E171" s="18">
        <f>D171+2</f>
        <v>42997</v>
      </c>
      <c r="F171" s="2"/>
    </row>
    <row r="172" spans="1:6" ht="14.25" customHeight="1">
      <c r="A172" s="108" t="str">
        <f>A39</f>
        <v>DANU BHUM</v>
      </c>
      <c r="B172" s="19">
        <f>B39-1</f>
        <v>198</v>
      </c>
      <c r="C172" s="10" t="s">
        <v>56</v>
      </c>
      <c r="D172" s="90">
        <f>D170+7</f>
        <v>42998</v>
      </c>
      <c r="E172" s="13">
        <f t="shared" si="29"/>
        <v>42999</v>
      </c>
      <c r="F172" s="2"/>
    </row>
    <row r="173" spans="1:6" ht="14.25" customHeight="1" thickBot="1">
      <c r="A173" s="110" t="s">
        <v>192</v>
      </c>
      <c r="B173" s="107">
        <v>1753</v>
      </c>
      <c r="C173" s="16" t="s">
        <v>10</v>
      </c>
      <c r="D173" s="93">
        <f>D171+7</f>
        <v>43002</v>
      </c>
      <c r="E173" s="18">
        <f>D173+2</f>
        <v>43004</v>
      </c>
      <c r="F173" s="2"/>
    </row>
    <row r="174" spans="1:6" ht="14.25" customHeight="1">
      <c r="A174" s="8" t="str">
        <f>A170</f>
        <v>METHI BHUM</v>
      </c>
      <c r="B174" s="19">
        <f>B170+3</f>
        <v>1758</v>
      </c>
      <c r="C174" s="10" t="s">
        <v>56</v>
      </c>
      <c r="D174" s="90">
        <f>D170+14</f>
        <v>43005</v>
      </c>
      <c r="E174" s="13">
        <f t="shared" si="29"/>
        <v>43006</v>
      </c>
      <c r="F174" s="2"/>
    </row>
    <row r="175" spans="1:6" ht="14.25" customHeight="1" thickBot="1">
      <c r="A175" s="110" t="s">
        <v>57</v>
      </c>
      <c r="B175" s="107">
        <v>1741</v>
      </c>
      <c r="C175" s="16" t="s">
        <v>10</v>
      </c>
      <c r="D175" s="93">
        <f aca="true" t="shared" si="30" ref="D175:D181">D173+7</f>
        <v>43009</v>
      </c>
      <c r="E175" s="18">
        <f>D175+2</f>
        <v>43011</v>
      </c>
      <c r="F175" s="2"/>
    </row>
    <row r="176" spans="1:6" ht="14.25" customHeight="1">
      <c r="A176" s="8" t="str">
        <f>A172</f>
        <v>DANU BHUM</v>
      </c>
      <c r="B176" s="19">
        <f>B172+3</f>
        <v>201</v>
      </c>
      <c r="C176" s="10" t="s">
        <v>56</v>
      </c>
      <c r="D176" s="90">
        <f t="shared" si="30"/>
        <v>43012</v>
      </c>
      <c r="E176" s="13">
        <f t="shared" si="29"/>
        <v>43013</v>
      </c>
      <c r="F176" s="2"/>
    </row>
    <row r="177" spans="1:6" ht="14.25" customHeight="1" thickBot="1">
      <c r="A177" s="203" t="s">
        <v>199</v>
      </c>
      <c r="B177" s="215" t="s">
        <v>200</v>
      </c>
      <c r="C177" s="16" t="s">
        <v>10</v>
      </c>
      <c r="D177" s="93">
        <f t="shared" si="30"/>
        <v>43016</v>
      </c>
      <c r="E177" s="18">
        <f>D177+2</f>
        <v>43018</v>
      </c>
      <c r="F177" s="198"/>
    </row>
    <row r="178" spans="1:6" ht="14.25" customHeight="1">
      <c r="A178" s="8" t="str">
        <f>A170</f>
        <v>METHI BHUM</v>
      </c>
      <c r="B178" s="19">
        <f>B174+3</f>
        <v>1761</v>
      </c>
      <c r="C178" s="10" t="s">
        <v>56</v>
      </c>
      <c r="D178" s="90">
        <f t="shared" si="30"/>
        <v>43019</v>
      </c>
      <c r="E178" s="13">
        <f t="shared" si="29"/>
        <v>43020</v>
      </c>
      <c r="F178" s="2"/>
    </row>
    <row r="179" spans="1:6" ht="14.25" customHeight="1" thickBot="1">
      <c r="A179" s="203" t="s">
        <v>221</v>
      </c>
      <c r="B179" s="215">
        <v>1755</v>
      </c>
      <c r="C179" s="16" t="s">
        <v>10</v>
      </c>
      <c r="D179" s="93">
        <f t="shared" si="30"/>
        <v>43023</v>
      </c>
      <c r="E179" s="18">
        <f>D179+2</f>
        <v>43025</v>
      </c>
      <c r="F179" s="198"/>
    </row>
    <row r="180" spans="1:6" ht="14.25" customHeight="1">
      <c r="A180" s="108" t="str">
        <f>A172</f>
        <v>DANU BHUM</v>
      </c>
      <c r="B180" s="19">
        <f>B176+3</f>
        <v>204</v>
      </c>
      <c r="C180" s="10" t="s">
        <v>56</v>
      </c>
      <c r="D180" s="90">
        <f t="shared" si="30"/>
        <v>43026</v>
      </c>
      <c r="E180" s="13">
        <f t="shared" si="29"/>
        <v>43027</v>
      </c>
      <c r="F180" s="2"/>
    </row>
    <row r="181" spans="1:6" ht="14.25" customHeight="1" thickBot="1">
      <c r="A181" s="203" t="s">
        <v>222</v>
      </c>
      <c r="B181" s="215">
        <v>1735</v>
      </c>
      <c r="C181" s="16" t="s">
        <v>10</v>
      </c>
      <c r="D181" s="93">
        <f t="shared" si="30"/>
        <v>43030</v>
      </c>
      <c r="E181" s="18">
        <f t="shared" si="29"/>
        <v>43031</v>
      </c>
      <c r="F181" s="198"/>
    </row>
    <row r="182" spans="1:6" ht="14.25" customHeight="1">
      <c r="A182" s="8" t="str">
        <f>A178</f>
        <v>METHI BHUM</v>
      </c>
      <c r="B182" s="19">
        <f>B178+3</f>
        <v>1764</v>
      </c>
      <c r="C182" s="10" t="s">
        <v>56</v>
      </c>
      <c r="D182" s="90">
        <f>D178+14</f>
        <v>43033</v>
      </c>
      <c r="E182" s="13">
        <f t="shared" si="29"/>
        <v>43034</v>
      </c>
      <c r="F182" s="2"/>
    </row>
    <row r="183" spans="1:6" ht="14.25" customHeight="1" thickBot="1">
      <c r="A183" s="203" t="s">
        <v>223</v>
      </c>
      <c r="B183" s="215">
        <v>1759</v>
      </c>
      <c r="C183" s="16" t="s">
        <v>10</v>
      </c>
      <c r="D183" s="93">
        <f>D181+7</f>
        <v>43037</v>
      </c>
      <c r="E183" s="18">
        <f t="shared" si="29"/>
        <v>43038</v>
      </c>
      <c r="F183" s="198"/>
    </row>
    <row r="184" spans="1:6" ht="14.25" customHeight="1">
      <c r="A184" s="8" t="str">
        <f>A180</f>
        <v>DANU BHUM</v>
      </c>
      <c r="B184" s="19">
        <f>B180+3</f>
        <v>207</v>
      </c>
      <c r="C184" s="10" t="s">
        <v>56</v>
      </c>
      <c r="D184" s="90">
        <f>D182+7</f>
        <v>43040</v>
      </c>
      <c r="E184" s="13">
        <f t="shared" si="29"/>
        <v>43041</v>
      </c>
      <c r="F184" s="2"/>
    </row>
    <row r="185" spans="1:6" ht="14.25" customHeight="1" thickBot="1">
      <c r="A185" s="203" t="s">
        <v>61</v>
      </c>
      <c r="B185" s="215" t="s">
        <v>200</v>
      </c>
      <c r="C185" s="16" t="s">
        <v>10</v>
      </c>
      <c r="D185" s="93">
        <f>D183+7</f>
        <v>43044</v>
      </c>
      <c r="E185" s="18">
        <f t="shared" si="29"/>
        <v>43045</v>
      </c>
      <c r="F185" s="198"/>
    </row>
    <row r="186" spans="1:6" ht="14.25" customHeight="1">
      <c r="A186" s="8" t="str">
        <f>A182</f>
        <v>METHI BHUM</v>
      </c>
      <c r="B186" s="19">
        <f>B182+3</f>
        <v>1767</v>
      </c>
      <c r="C186" s="10" t="s">
        <v>56</v>
      </c>
      <c r="D186" s="90">
        <f>D184+7</f>
        <v>43047</v>
      </c>
      <c r="E186" s="13">
        <f t="shared" si="29"/>
        <v>43048</v>
      </c>
      <c r="F186" s="2"/>
    </row>
    <row r="187" spans="1:6" ht="14.25" customHeight="1" thickBot="1">
      <c r="A187" s="203" t="s">
        <v>61</v>
      </c>
      <c r="B187" s="215" t="s">
        <v>200</v>
      </c>
      <c r="C187" s="16" t="s">
        <v>10</v>
      </c>
      <c r="D187" s="93">
        <f>D185+7</f>
        <v>43051</v>
      </c>
      <c r="E187" s="18">
        <f t="shared" si="29"/>
        <v>43052</v>
      </c>
      <c r="F187" s="198"/>
    </row>
    <row r="188" spans="1:6" ht="24.75" customHeight="1" thickBot="1">
      <c r="A188" s="273" t="s">
        <v>62</v>
      </c>
      <c r="B188" s="283"/>
      <c r="C188" s="283"/>
      <c r="D188" s="283"/>
      <c r="E188" s="283"/>
      <c r="F188" s="284"/>
    </row>
    <row r="189" spans="1:6" ht="19.5" customHeight="1" thickBot="1">
      <c r="A189" s="8" t="s">
        <v>30</v>
      </c>
      <c r="B189" s="260" t="s">
        <v>26</v>
      </c>
      <c r="C189" s="244"/>
      <c r="D189" s="105" t="s">
        <v>63</v>
      </c>
      <c r="E189" s="5" t="s">
        <v>64</v>
      </c>
      <c r="F189" s="111" t="s">
        <v>32</v>
      </c>
    </row>
    <row r="190" spans="1:6" ht="14.25" customHeight="1">
      <c r="A190" s="8" t="str">
        <f>A77</f>
        <v>EASLINE QINGDAO</v>
      </c>
      <c r="B190" s="112">
        <f>B77</f>
        <v>1737</v>
      </c>
      <c r="C190" s="113" t="s">
        <v>10</v>
      </c>
      <c r="D190" s="90">
        <f>D77-1</f>
        <v>42990</v>
      </c>
      <c r="E190" s="12">
        <f>D190+3</f>
        <v>42993</v>
      </c>
      <c r="F190" s="104">
        <f>D190+4</f>
        <v>42994</v>
      </c>
    </row>
    <row r="191" spans="1:6" ht="14.25" customHeight="1">
      <c r="A191" s="24" t="s">
        <v>65</v>
      </c>
      <c r="B191" s="119">
        <f>B190+7000</f>
        <v>8737</v>
      </c>
      <c r="C191" s="115" t="s">
        <v>10</v>
      </c>
      <c r="D191" s="79">
        <f>D190+3</f>
        <v>42993</v>
      </c>
      <c r="E191" s="28">
        <f>D191+3</f>
        <v>42996</v>
      </c>
      <c r="F191" s="102"/>
    </row>
    <row r="192" spans="1:6" ht="14.25" customHeight="1" thickBot="1">
      <c r="A192" s="92" t="str">
        <f>A81</f>
        <v>SITC KWANGYANG</v>
      </c>
      <c r="B192" s="116">
        <f>B81</f>
        <v>1743</v>
      </c>
      <c r="C192" s="117" t="s">
        <v>10</v>
      </c>
      <c r="D192" s="93">
        <f>D190+4</f>
        <v>42994</v>
      </c>
      <c r="E192" s="17">
        <f>D192+3</f>
        <v>42997</v>
      </c>
      <c r="F192" s="118"/>
    </row>
    <row r="193" spans="1:6" ht="14.25" customHeight="1">
      <c r="A193" s="8" t="str">
        <f>A85</f>
        <v>EASLINE QINGDAO</v>
      </c>
      <c r="B193" s="112">
        <f>B85</f>
        <v>1738</v>
      </c>
      <c r="C193" s="113" t="s">
        <v>10</v>
      </c>
      <c r="D193" s="90">
        <f>D190+7</f>
        <v>42997</v>
      </c>
      <c r="E193" s="12">
        <f>E190+7</f>
        <v>43000</v>
      </c>
      <c r="F193" s="104">
        <f>F190+7</f>
        <v>43001</v>
      </c>
    </row>
    <row r="194" spans="1:6" ht="14.25" customHeight="1">
      <c r="A194" s="24" t="s">
        <v>65</v>
      </c>
      <c r="B194" s="119">
        <f>B191+1</f>
        <v>8738</v>
      </c>
      <c r="C194" s="115" t="s">
        <v>10</v>
      </c>
      <c r="D194" s="79">
        <f>D191+7</f>
        <v>43000</v>
      </c>
      <c r="E194" s="28">
        <f>E191+7</f>
        <v>43003</v>
      </c>
      <c r="F194" s="102"/>
    </row>
    <row r="195" spans="1:6" ht="14.25" customHeight="1" thickBot="1">
      <c r="A195" s="14" t="str">
        <f>A89</f>
        <v>ISARA BHUM</v>
      </c>
      <c r="B195" s="120">
        <f>B89</f>
        <v>1738</v>
      </c>
      <c r="C195" s="121" t="s">
        <v>10</v>
      </c>
      <c r="D195" s="93">
        <f>D192+7</f>
        <v>43001</v>
      </c>
      <c r="E195" s="17">
        <f aca="true" t="shared" si="31" ref="E195:E204">E192+7</f>
        <v>43004</v>
      </c>
      <c r="F195" s="103"/>
    </row>
    <row r="196" spans="1:6" ht="14.25" customHeight="1">
      <c r="A196" s="8" t="str">
        <f>A93</f>
        <v>EASLINE QINGDAO</v>
      </c>
      <c r="B196" s="112">
        <f>B93</f>
        <v>1739</v>
      </c>
      <c r="C196" s="113" t="s">
        <v>10</v>
      </c>
      <c r="D196" s="90">
        <f aca="true" t="shared" si="32" ref="D196:D204">D193+7</f>
        <v>43004</v>
      </c>
      <c r="E196" s="12">
        <f t="shared" si="31"/>
        <v>43007</v>
      </c>
      <c r="F196" s="104">
        <f>F193+7</f>
        <v>43008</v>
      </c>
    </row>
    <row r="197" spans="1:6" ht="14.25" customHeight="1">
      <c r="A197" s="24" t="str">
        <f>A194</f>
        <v>TAI PING</v>
      </c>
      <c r="B197" s="119">
        <f>B194+1</f>
        <v>8739</v>
      </c>
      <c r="C197" s="115" t="s">
        <v>10</v>
      </c>
      <c r="D197" s="79">
        <f t="shared" si="32"/>
        <v>43007</v>
      </c>
      <c r="E197" s="28">
        <f t="shared" si="31"/>
        <v>43010</v>
      </c>
      <c r="F197" s="102"/>
    </row>
    <row r="198" spans="1:6" ht="14.25" customHeight="1" thickBot="1">
      <c r="A198" s="14" t="str">
        <f>A97</f>
        <v>SITC KWANGYANG</v>
      </c>
      <c r="B198" s="120">
        <f>B97</f>
        <v>1745</v>
      </c>
      <c r="C198" s="117" t="s">
        <v>10</v>
      </c>
      <c r="D198" s="93">
        <f t="shared" si="32"/>
        <v>43008</v>
      </c>
      <c r="E198" s="17">
        <f t="shared" si="31"/>
        <v>43011</v>
      </c>
      <c r="F198" s="103"/>
    </row>
    <row r="199" spans="1:6" ht="14.25" customHeight="1">
      <c r="A199" s="8" t="str">
        <f>A101</f>
        <v>EASLINE QINGDAO</v>
      </c>
      <c r="B199" s="112">
        <f>B101</f>
        <v>1740</v>
      </c>
      <c r="C199" s="113" t="s">
        <v>10</v>
      </c>
      <c r="D199" s="90">
        <f t="shared" si="32"/>
        <v>43011</v>
      </c>
      <c r="E199" s="12">
        <f t="shared" si="31"/>
        <v>43014</v>
      </c>
      <c r="F199" s="104">
        <f>F196+7</f>
        <v>43015</v>
      </c>
    </row>
    <row r="200" spans="1:6" ht="14.25" customHeight="1">
      <c r="A200" s="24" t="str">
        <f>A197</f>
        <v>TAI PING</v>
      </c>
      <c r="B200" s="119">
        <f>B197+1</f>
        <v>8740</v>
      </c>
      <c r="C200" s="115" t="s">
        <v>10</v>
      </c>
      <c r="D200" s="79">
        <f t="shared" si="32"/>
        <v>43014</v>
      </c>
      <c r="E200" s="28">
        <f t="shared" si="31"/>
        <v>43017</v>
      </c>
      <c r="F200" s="102"/>
    </row>
    <row r="201" spans="1:6" ht="14.25" customHeight="1" thickBot="1">
      <c r="A201" s="14" t="str">
        <f>A105</f>
        <v>ISARA BHUM</v>
      </c>
      <c r="B201" s="120">
        <f>B105</f>
        <v>1740</v>
      </c>
      <c r="C201" s="117" t="s">
        <v>10</v>
      </c>
      <c r="D201" s="93">
        <f t="shared" si="32"/>
        <v>43015</v>
      </c>
      <c r="E201" s="17">
        <f t="shared" si="31"/>
        <v>43018</v>
      </c>
      <c r="F201" s="103"/>
    </row>
    <row r="202" spans="1:6" ht="14.25" customHeight="1">
      <c r="A202" s="8" t="str">
        <f>A101</f>
        <v>EASLINE QINGDAO</v>
      </c>
      <c r="B202" s="112">
        <f>B109</f>
        <v>1741</v>
      </c>
      <c r="C202" s="113" t="s">
        <v>10</v>
      </c>
      <c r="D202" s="90">
        <f t="shared" si="32"/>
        <v>43018</v>
      </c>
      <c r="E202" s="12">
        <f t="shared" si="31"/>
        <v>43021</v>
      </c>
      <c r="F202" s="104">
        <f>F199+7</f>
        <v>43022</v>
      </c>
    </row>
    <row r="203" spans="1:6" ht="14.25" customHeight="1">
      <c r="A203" s="24" t="str">
        <f>A200</f>
        <v>TAI PING</v>
      </c>
      <c r="B203" s="119">
        <f>B200+1</f>
        <v>8741</v>
      </c>
      <c r="C203" s="115" t="s">
        <v>10</v>
      </c>
      <c r="D203" s="79">
        <f t="shared" si="32"/>
        <v>43021</v>
      </c>
      <c r="E203" s="28">
        <f t="shared" si="31"/>
        <v>43024</v>
      </c>
      <c r="F203" s="102"/>
    </row>
    <row r="204" spans="1:6" ht="14.25" customHeight="1" thickBot="1">
      <c r="A204" s="14" t="str">
        <f>A113</f>
        <v>SITC KWANGYANG</v>
      </c>
      <c r="B204" s="120">
        <f>B113</f>
        <v>1747</v>
      </c>
      <c r="C204" s="117" t="s">
        <v>10</v>
      </c>
      <c r="D204" s="93">
        <f t="shared" si="32"/>
        <v>43022</v>
      </c>
      <c r="E204" s="17">
        <f t="shared" si="31"/>
        <v>43025</v>
      </c>
      <c r="F204" s="103"/>
    </row>
    <row r="205" spans="1:6" ht="14.25" customHeight="1">
      <c r="A205" s="8" t="str">
        <f>A101</f>
        <v>EASLINE QINGDAO</v>
      </c>
      <c r="B205" s="112">
        <f>B15</f>
        <v>1742</v>
      </c>
      <c r="C205" s="113" t="s">
        <v>10</v>
      </c>
      <c r="D205" s="90">
        <f>D202+7</f>
        <v>43025</v>
      </c>
      <c r="E205" s="12">
        <f>E202+7</f>
        <v>43028</v>
      </c>
      <c r="F205" s="104">
        <f>F202+7</f>
        <v>43029</v>
      </c>
    </row>
    <row r="206" spans="1:6" ht="14.25" customHeight="1">
      <c r="A206" s="24" t="str">
        <f>A203</f>
        <v>TAI PING</v>
      </c>
      <c r="B206" s="119">
        <f>B203+1</f>
        <v>8742</v>
      </c>
      <c r="C206" s="115" t="s">
        <v>10</v>
      </c>
      <c r="D206" s="79">
        <f>D203+7</f>
        <v>43028</v>
      </c>
      <c r="E206" s="28">
        <f>E203+7</f>
        <v>43031</v>
      </c>
      <c r="F206" s="102"/>
    </row>
    <row r="207" spans="1:6" ht="14.25" customHeight="1" thickBot="1">
      <c r="A207" s="14" t="str">
        <f>A121</f>
        <v>ISARA BHUM</v>
      </c>
      <c r="B207" s="120">
        <f>B121</f>
        <v>1742</v>
      </c>
      <c r="C207" s="117" t="s">
        <v>10</v>
      </c>
      <c r="D207" s="93">
        <f>D204+7</f>
        <v>43029</v>
      </c>
      <c r="E207" s="17">
        <f aca="true" t="shared" si="33" ref="E207:E216">E204+7</f>
        <v>43032</v>
      </c>
      <c r="F207" s="103"/>
    </row>
    <row r="208" spans="1:6" ht="14.25" customHeight="1">
      <c r="A208" s="8" t="str">
        <f>A125</f>
        <v>EASLINE QINGDAO</v>
      </c>
      <c r="B208" s="112">
        <f>B17</f>
        <v>1743</v>
      </c>
      <c r="C208" s="113" t="s">
        <v>10</v>
      </c>
      <c r="D208" s="90">
        <f aca="true" t="shared" si="34" ref="D208:D216">D205+7</f>
        <v>43032</v>
      </c>
      <c r="E208" s="12">
        <f t="shared" si="33"/>
        <v>43035</v>
      </c>
      <c r="F208" s="104">
        <f>F205+7</f>
        <v>43036</v>
      </c>
    </row>
    <row r="209" spans="1:6" ht="14.25" customHeight="1">
      <c r="A209" s="24" t="str">
        <f>A206</f>
        <v>TAI PING</v>
      </c>
      <c r="B209" s="119">
        <f>B206+1</f>
        <v>8743</v>
      </c>
      <c r="C209" s="115" t="s">
        <v>10</v>
      </c>
      <c r="D209" s="79">
        <f t="shared" si="34"/>
        <v>43035</v>
      </c>
      <c r="E209" s="28">
        <f t="shared" si="33"/>
        <v>43038</v>
      </c>
      <c r="F209" s="102"/>
    </row>
    <row r="210" spans="1:6" ht="14.25" customHeight="1" thickBot="1">
      <c r="A210" s="14" t="str">
        <f>A129</f>
        <v>SITC KWANGYANG</v>
      </c>
      <c r="B210" s="120">
        <f>B129</f>
        <v>1749</v>
      </c>
      <c r="C210" s="117" t="s">
        <v>10</v>
      </c>
      <c r="D210" s="93">
        <f t="shared" si="34"/>
        <v>43036</v>
      </c>
      <c r="E210" s="17">
        <f t="shared" si="33"/>
        <v>43039</v>
      </c>
      <c r="F210" s="103"/>
    </row>
    <row r="211" spans="1:6" ht="14.25" customHeight="1">
      <c r="A211" s="8" t="str">
        <f>A133</f>
        <v>EASLINE QINGDAO</v>
      </c>
      <c r="B211" s="112">
        <f>B19</f>
        <v>1744</v>
      </c>
      <c r="C211" s="113" t="s">
        <v>10</v>
      </c>
      <c r="D211" s="90">
        <f t="shared" si="34"/>
        <v>43039</v>
      </c>
      <c r="E211" s="12">
        <f t="shared" si="33"/>
        <v>43042</v>
      </c>
      <c r="F211" s="104">
        <f>F208+7</f>
        <v>43043</v>
      </c>
    </row>
    <row r="212" spans="1:6" ht="14.25" customHeight="1">
      <c r="A212" s="24" t="str">
        <f>A209</f>
        <v>TAI PING</v>
      </c>
      <c r="B212" s="119">
        <f>B209+1</f>
        <v>8744</v>
      </c>
      <c r="C212" s="115" t="s">
        <v>10</v>
      </c>
      <c r="D212" s="79">
        <f t="shared" si="34"/>
        <v>43042</v>
      </c>
      <c r="E212" s="28">
        <f t="shared" si="33"/>
        <v>43045</v>
      </c>
      <c r="F212" s="102"/>
    </row>
    <row r="213" spans="1:6" ht="14.25" customHeight="1" thickBot="1">
      <c r="A213" s="14" t="str">
        <f>A137</f>
        <v>ISARA BHUM</v>
      </c>
      <c r="B213" s="120">
        <f>B137</f>
        <v>1744</v>
      </c>
      <c r="C213" s="117" t="s">
        <v>10</v>
      </c>
      <c r="D213" s="93">
        <f t="shared" si="34"/>
        <v>43043</v>
      </c>
      <c r="E213" s="17">
        <f t="shared" si="33"/>
        <v>43046</v>
      </c>
      <c r="F213" s="103"/>
    </row>
    <row r="214" spans="1:6" ht="14.25" customHeight="1">
      <c r="A214" s="8" t="str">
        <f>A141</f>
        <v>EASLINE QINGDAO</v>
      </c>
      <c r="B214" s="112">
        <f>B21</f>
        <v>1745</v>
      </c>
      <c r="C214" s="113" t="s">
        <v>10</v>
      </c>
      <c r="D214" s="90">
        <f t="shared" si="34"/>
        <v>43046</v>
      </c>
      <c r="E214" s="12">
        <f t="shared" si="33"/>
        <v>43049</v>
      </c>
      <c r="F214" s="104">
        <f>F211+7</f>
        <v>43050</v>
      </c>
    </row>
    <row r="215" spans="1:6" ht="14.25" customHeight="1">
      <c r="A215" s="24" t="str">
        <f>A212</f>
        <v>TAI PING</v>
      </c>
      <c r="B215" s="119">
        <f>B212+1</f>
        <v>8745</v>
      </c>
      <c r="C215" s="115" t="s">
        <v>10</v>
      </c>
      <c r="D215" s="79">
        <f t="shared" si="34"/>
        <v>43049</v>
      </c>
      <c r="E215" s="28">
        <f t="shared" si="33"/>
        <v>43052</v>
      </c>
      <c r="F215" s="102"/>
    </row>
    <row r="216" spans="1:6" ht="14.25" customHeight="1" thickBot="1">
      <c r="A216" s="14" t="str">
        <f>A145</f>
        <v>SITC KWANGYANG</v>
      </c>
      <c r="B216" s="120">
        <f>B145</f>
        <v>1751</v>
      </c>
      <c r="C216" s="117" t="s">
        <v>10</v>
      </c>
      <c r="D216" s="93">
        <f t="shared" si="34"/>
        <v>43050</v>
      </c>
      <c r="E216" s="17">
        <f t="shared" si="33"/>
        <v>43053</v>
      </c>
      <c r="F216" s="103"/>
    </row>
    <row r="217" spans="1:6" ht="21.75" customHeight="1" thickBot="1">
      <c r="A217" s="245" t="s">
        <v>66</v>
      </c>
      <c r="B217" s="246"/>
      <c r="C217" s="246"/>
      <c r="D217" s="246"/>
      <c r="E217" s="246"/>
      <c r="F217" s="275"/>
    </row>
    <row r="218" spans="1:6" ht="17.25" customHeight="1" thickBot="1">
      <c r="A218" s="30" t="s">
        <v>30</v>
      </c>
      <c r="B218" s="260" t="s">
        <v>26</v>
      </c>
      <c r="C218" s="276"/>
      <c r="D218" s="76" t="s">
        <v>67</v>
      </c>
      <c r="E218" s="76" t="s">
        <v>5</v>
      </c>
      <c r="F218" s="101" t="s">
        <v>32</v>
      </c>
    </row>
    <row r="219" spans="1:6" ht="17.25" customHeight="1" hidden="1">
      <c r="A219" s="24" t="s">
        <v>73</v>
      </c>
      <c r="B219" s="122">
        <v>1701</v>
      </c>
      <c r="C219" s="123" t="s">
        <v>10</v>
      </c>
      <c r="D219" s="28">
        <f>D190-1</f>
        <v>42989</v>
      </c>
      <c r="E219" s="28">
        <f>D219+2</f>
        <v>42991</v>
      </c>
      <c r="F219" s="102"/>
    </row>
    <row r="220" spans="1:6" ht="17.25" customHeight="1">
      <c r="A220" s="24" t="str">
        <f>A5</f>
        <v>EASLINE NINGBO</v>
      </c>
      <c r="B220" s="54">
        <f>B5</f>
        <v>1737</v>
      </c>
      <c r="C220" s="124" t="s">
        <v>10</v>
      </c>
      <c r="D220" s="28">
        <f>D5+2</f>
        <v>42992</v>
      </c>
      <c r="E220" s="28">
        <f>D220+1</f>
        <v>42993</v>
      </c>
      <c r="F220" s="102">
        <f>F5</f>
        <v>42994</v>
      </c>
    </row>
    <row r="221" spans="1:6" ht="17.25" customHeight="1" hidden="1">
      <c r="A221" s="73" t="s">
        <v>69</v>
      </c>
      <c r="B221" s="25">
        <f>B225</f>
        <v>1738</v>
      </c>
      <c r="C221" s="125" t="s">
        <v>10</v>
      </c>
      <c r="D221" s="28">
        <f>D220+1</f>
        <v>42993</v>
      </c>
      <c r="E221" s="28">
        <f>D221+2</f>
        <v>42995</v>
      </c>
      <c r="F221" s="102"/>
    </row>
    <row r="222" spans="1:6" ht="17.25" customHeight="1">
      <c r="A222" s="24" t="s">
        <v>201</v>
      </c>
      <c r="B222" s="126">
        <v>1719</v>
      </c>
      <c r="C222" s="124" t="s">
        <v>10</v>
      </c>
      <c r="D222" s="28">
        <f>D221+1</f>
        <v>42994</v>
      </c>
      <c r="E222" s="28">
        <f>D222+2</f>
        <v>42996</v>
      </c>
      <c r="F222" s="102"/>
    </row>
    <row r="223" spans="1:6" ht="17.25" customHeight="1" thickBot="1">
      <c r="A223" s="92" t="s">
        <v>202</v>
      </c>
      <c r="B223" s="127" t="s">
        <v>203</v>
      </c>
      <c r="C223" s="128" t="s">
        <v>10</v>
      </c>
      <c r="D223" s="17">
        <f>D222+1</f>
        <v>42995</v>
      </c>
      <c r="E223" s="17">
        <f>D223+2</f>
        <v>42997</v>
      </c>
      <c r="F223" s="103"/>
    </row>
    <row r="224" spans="1:6" ht="17.25" customHeight="1" hidden="1">
      <c r="A224" s="24" t="s">
        <v>68</v>
      </c>
      <c r="B224" s="9">
        <v>1701</v>
      </c>
      <c r="C224" s="124" t="s">
        <v>10</v>
      </c>
      <c r="D224" s="12">
        <f>D219+7</f>
        <v>42996</v>
      </c>
      <c r="E224" s="12">
        <f>E219+7</f>
        <v>42998</v>
      </c>
      <c r="F224" s="104"/>
    </row>
    <row r="225" spans="1:6" ht="17.25" customHeight="1">
      <c r="A225" s="73" t="str">
        <f>A7</f>
        <v>EASLINE NINGBO</v>
      </c>
      <c r="B225" s="25">
        <f>B7</f>
        <v>1738</v>
      </c>
      <c r="C225" s="124" t="s">
        <v>10</v>
      </c>
      <c r="D225" s="28">
        <f aca="true" t="shared" si="35" ref="D225:D232">D220+7</f>
        <v>42999</v>
      </c>
      <c r="E225" s="28">
        <f>D225+1</f>
        <v>43000</v>
      </c>
      <c r="F225" s="102">
        <f>E225+1</f>
        <v>43001</v>
      </c>
    </row>
    <row r="226" spans="1:6" ht="17.25" customHeight="1" hidden="1">
      <c r="A226" s="73" t="str">
        <f>A221</f>
        <v>DOOWOO FAMILY</v>
      </c>
      <c r="B226" s="25">
        <f>B230</f>
        <v>1739</v>
      </c>
      <c r="C226" s="125" t="s">
        <v>10</v>
      </c>
      <c r="D226" s="28">
        <f t="shared" si="35"/>
        <v>43000</v>
      </c>
      <c r="E226" s="28">
        <f>E221+7</f>
        <v>43002</v>
      </c>
      <c r="F226" s="102"/>
    </row>
    <row r="227" spans="1:6" ht="17.25" customHeight="1">
      <c r="A227" s="24" t="s">
        <v>128</v>
      </c>
      <c r="B227" s="80">
        <v>69</v>
      </c>
      <c r="C227" s="124" t="s">
        <v>10</v>
      </c>
      <c r="D227" s="28">
        <f t="shared" si="35"/>
        <v>43001</v>
      </c>
      <c r="E227" s="28">
        <f>D227+2</f>
        <v>43003</v>
      </c>
      <c r="F227" s="102"/>
    </row>
    <row r="228" spans="1:6" ht="17.25" customHeight="1" thickBot="1">
      <c r="A228" s="92" t="str">
        <f>A223</f>
        <v>SONGYUNHE</v>
      </c>
      <c r="B228" s="127">
        <f>B223+2</f>
        <v>833</v>
      </c>
      <c r="C228" s="128" t="s">
        <v>10</v>
      </c>
      <c r="D228" s="17">
        <f t="shared" si="35"/>
        <v>43002</v>
      </c>
      <c r="E228" s="17">
        <f>D228+2</f>
        <v>43004</v>
      </c>
      <c r="F228" s="103"/>
    </row>
    <row r="229" spans="1:6" ht="17.25" customHeight="1" hidden="1">
      <c r="A229" s="89" t="str">
        <f>A219</f>
        <v>SKY VICTORIA</v>
      </c>
      <c r="B229" s="9">
        <v>1702</v>
      </c>
      <c r="C229" s="124" t="s">
        <v>10</v>
      </c>
      <c r="D229" s="12">
        <f t="shared" si="35"/>
        <v>43003</v>
      </c>
      <c r="E229" s="12">
        <f>E224+7</f>
        <v>43005</v>
      </c>
      <c r="F229" s="104"/>
    </row>
    <row r="230" spans="1:6" ht="17.25" customHeight="1">
      <c r="A230" s="73" t="str">
        <f>A9</f>
        <v>EASLINE NINGBO</v>
      </c>
      <c r="B230" s="25">
        <f>B9</f>
        <v>1739</v>
      </c>
      <c r="C230" s="124" t="s">
        <v>10</v>
      </c>
      <c r="D230" s="28">
        <f t="shared" si="35"/>
        <v>43006</v>
      </c>
      <c r="E230" s="28">
        <f>D230+1</f>
        <v>43007</v>
      </c>
      <c r="F230" s="102">
        <f>E230+1</f>
        <v>43008</v>
      </c>
    </row>
    <row r="231" spans="1:6" ht="17.25" customHeight="1" hidden="1">
      <c r="A231" s="73" t="str">
        <f>A226</f>
        <v>DOOWOO FAMILY</v>
      </c>
      <c r="B231" s="25">
        <f>B235</f>
        <v>1740</v>
      </c>
      <c r="C231" s="125" t="s">
        <v>10</v>
      </c>
      <c r="D231" s="28">
        <f t="shared" si="35"/>
        <v>43007</v>
      </c>
      <c r="E231" s="28">
        <f>D231+2</f>
        <v>43009</v>
      </c>
      <c r="F231" s="102"/>
    </row>
    <row r="232" spans="1:6" ht="17.25" customHeight="1">
      <c r="A232" s="73" t="str">
        <f>A222</f>
        <v>ANTIGONI</v>
      </c>
      <c r="B232" s="87">
        <f>B222+1</f>
        <v>1720</v>
      </c>
      <c r="C232" s="124" t="s">
        <v>10</v>
      </c>
      <c r="D232" s="28">
        <f t="shared" si="35"/>
        <v>43008</v>
      </c>
      <c r="E232" s="28">
        <f>D232+2</f>
        <v>43010</v>
      </c>
      <c r="F232" s="102"/>
    </row>
    <row r="233" spans="1:6" ht="17.25" customHeight="1" thickBot="1">
      <c r="A233" s="92" t="str">
        <f>A228</f>
        <v>SONGYUNHE</v>
      </c>
      <c r="B233" s="127">
        <f>B228+2</f>
        <v>835</v>
      </c>
      <c r="C233" s="128" t="s">
        <v>10</v>
      </c>
      <c r="D233" s="17">
        <f>D232+1</f>
        <v>43009</v>
      </c>
      <c r="E233" s="17">
        <f>D233+2</f>
        <v>43011</v>
      </c>
      <c r="F233" s="103"/>
    </row>
    <row r="234" spans="1:6" ht="17.25" customHeight="1" hidden="1">
      <c r="A234" s="89" t="str">
        <f>A224</f>
        <v>SUNNY COSMOS</v>
      </c>
      <c r="B234" s="9">
        <v>1702</v>
      </c>
      <c r="C234" s="124" t="s">
        <v>10</v>
      </c>
      <c r="D234" s="12">
        <f>D231+3</f>
        <v>43010</v>
      </c>
      <c r="E234" s="12">
        <f>D234+2</f>
        <v>43012</v>
      </c>
      <c r="F234" s="104"/>
    </row>
    <row r="235" spans="1:7" ht="17.25" customHeight="1">
      <c r="A235" s="73" t="str">
        <f>A11</f>
        <v>EASLINE NINGBO</v>
      </c>
      <c r="B235" s="25">
        <f>B11</f>
        <v>1740</v>
      </c>
      <c r="C235" s="124" t="s">
        <v>10</v>
      </c>
      <c r="D235" s="28">
        <f aca="true" t="shared" si="36" ref="D235:D242">D230+7</f>
        <v>43013</v>
      </c>
      <c r="E235" s="28">
        <f>D235+1</f>
        <v>43014</v>
      </c>
      <c r="F235" s="102">
        <f>E235+1</f>
        <v>43015</v>
      </c>
      <c r="G235" s="129"/>
    </row>
    <row r="236" spans="1:7" ht="17.25" customHeight="1" hidden="1">
      <c r="A236" s="73" t="str">
        <f>A231</f>
        <v>DOOWOO FAMILY</v>
      </c>
      <c r="B236" s="25">
        <f>B240</f>
        <v>1741</v>
      </c>
      <c r="C236" s="125" t="s">
        <v>10</v>
      </c>
      <c r="D236" s="28">
        <f t="shared" si="36"/>
        <v>43014</v>
      </c>
      <c r="E236" s="28">
        <f>E231+7</f>
        <v>43016</v>
      </c>
      <c r="F236" s="102"/>
      <c r="G236" s="24"/>
    </row>
    <row r="237" spans="1:7" ht="17.25" customHeight="1">
      <c r="A237" s="73" t="str">
        <f>A227</f>
        <v>HEUNG-A AKITA</v>
      </c>
      <c r="B237" s="80">
        <f>B227+1</f>
        <v>70</v>
      </c>
      <c r="C237" s="124" t="s">
        <v>10</v>
      </c>
      <c r="D237" s="28">
        <f t="shared" si="36"/>
        <v>43015</v>
      </c>
      <c r="E237" s="28">
        <f>D237+2</f>
        <v>43017</v>
      </c>
      <c r="F237" s="102"/>
      <c r="G237" s="130"/>
    </row>
    <row r="238" spans="1:7" ht="17.25" customHeight="1" thickBot="1">
      <c r="A238" s="92" t="str">
        <f>A233</f>
        <v>SONGYUNHE</v>
      </c>
      <c r="B238" s="127">
        <f>B233+2</f>
        <v>837</v>
      </c>
      <c r="C238" s="128" t="s">
        <v>10</v>
      </c>
      <c r="D238" s="17">
        <f t="shared" si="36"/>
        <v>43016</v>
      </c>
      <c r="E238" s="17">
        <f>D238+2</f>
        <v>43018</v>
      </c>
      <c r="F238" s="103"/>
      <c r="G238" s="130"/>
    </row>
    <row r="239" spans="1:7" ht="17.25" customHeight="1" hidden="1">
      <c r="A239" s="89" t="str">
        <f>A229</f>
        <v>SKY VICTORIA</v>
      </c>
      <c r="B239" s="9">
        <v>1703</v>
      </c>
      <c r="C239" s="124" t="s">
        <v>10</v>
      </c>
      <c r="D239" s="12">
        <f t="shared" si="36"/>
        <v>43017</v>
      </c>
      <c r="E239" s="12">
        <f>E234+7</f>
        <v>43019</v>
      </c>
      <c r="F239" s="104"/>
      <c r="G239" s="131"/>
    </row>
    <row r="240" spans="1:7" ht="17.25" customHeight="1">
      <c r="A240" s="73" t="str">
        <f>A13</f>
        <v>EASLINE NINGBO</v>
      </c>
      <c r="B240" s="25">
        <f>B13</f>
        <v>1741</v>
      </c>
      <c r="C240" s="124" t="s">
        <v>10</v>
      </c>
      <c r="D240" s="28">
        <f t="shared" si="36"/>
        <v>43020</v>
      </c>
      <c r="E240" s="28">
        <f>D240+1</f>
        <v>43021</v>
      </c>
      <c r="F240" s="102">
        <f>E240+1</f>
        <v>43022</v>
      </c>
      <c r="G240" s="130"/>
    </row>
    <row r="241" spans="1:7" ht="17.25" customHeight="1" hidden="1">
      <c r="A241" s="73" t="str">
        <f>A236</f>
        <v>DOOWOO FAMILY</v>
      </c>
      <c r="B241" s="25">
        <f>B245</f>
        <v>1742</v>
      </c>
      <c r="C241" s="125" t="s">
        <v>10</v>
      </c>
      <c r="D241" s="28">
        <f t="shared" si="36"/>
        <v>43021</v>
      </c>
      <c r="E241" s="28">
        <f>D241+2</f>
        <v>43023</v>
      </c>
      <c r="F241" s="102"/>
      <c r="G241" s="130"/>
    </row>
    <row r="242" spans="1:7" ht="17.25" customHeight="1">
      <c r="A242" s="73" t="str">
        <f>A232</f>
        <v>ANTIGONI</v>
      </c>
      <c r="B242" s="87">
        <f>B232+1</f>
        <v>1721</v>
      </c>
      <c r="C242" s="124" t="s">
        <v>10</v>
      </c>
      <c r="D242" s="28">
        <f t="shared" si="36"/>
        <v>43022</v>
      </c>
      <c r="E242" s="28">
        <f>D242+2</f>
        <v>43024</v>
      </c>
      <c r="F242" s="102"/>
      <c r="G242" s="130"/>
    </row>
    <row r="243" spans="1:7" ht="17.25" customHeight="1" thickBot="1">
      <c r="A243" s="92" t="str">
        <f>A238</f>
        <v>SONGYUNHE</v>
      </c>
      <c r="B243" s="127">
        <f>B238+2</f>
        <v>839</v>
      </c>
      <c r="C243" s="128" t="s">
        <v>10</v>
      </c>
      <c r="D243" s="17">
        <f>D242+1</f>
        <v>43023</v>
      </c>
      <c r="E243" s="17">
        <f>D243+2</f>
        <v>43025</v>
      </c>
      <c r="F243" s="103"/>
      <c r="G243" s="132"/>
    </row>
    <row r="244" spans="1:7" ht="17.25" customHeight="1" hidden="1">
      <c r="A244" s="24" t="str">
        <f>A234</f>
        <v>SUNNY COSMOS</v>
      </c>
      <c r="B244" s="9">
        <v>1703</v>
      </c>
      <c r="C244" s="124" t="s">
        <v>10</v>
      </c>
      <c r="D244" s="12">
        <f>D239+7</f>
        <v>43024</v>
      </c>
      <c r="E244" s="12">
        <f>E239+7</f>
        <v>43026</v>
      </c>
      <c r="F244" s="104"/>
      <c r="G244" s="132"/>
    </row>
    <row r="245" spans="1:7" ht="17.25" customHeight="1">
      <c r="A245" s="73" t="str">
        <f>A15</f>
        <v>EASLINE QINGDAO</v>
      </c>
      <c r="B245" s="25">
        <f>B15</f>
        <v>1742</v>
      </c>
      <c r="C245" s="124" t="s">
        <v>10</v>
      </c>
      <c r="D245" s="28">
        <f aca="true" t="shared" si="37" ref="D245:D252">D240+7</f>
        <v>43027</v>
      </c>
      <c r="E245" s="28">
        <f>D245+1</f>
        <v>43028</v>
      </c>
      <c r="F245" s="102">
        <f>E245+1</f>
        <v>43029</v>
      </c>
      <c r="G245" s="132"/>
    </row>
    <row r="246" spans="1:6" ht="17.25" customHeight="1" hidden="1">
      <c r="A246" s="73" t="str">
        <f>A241</f>
        <v>DOOWOO FAMILY</v>
      </c>
      <c r="B246" s="25">
        <f>B250</f>
        <v>1743</v>
      </c>
      <c r="C246" s="125" t="s">
        <v>10</v>
      </c>
      <c r="D246" s="28">
        <f t="shared" si="37"/>
        <v>43028</v>
      </c>
      <c r="E246" s="28">
        <f>E241+7</f>
        <v>43030</v>
      </c>
      <c r="F246" s="102"/>
    </row>
    <row r="247" spans="1:6" ht="17.25" customHeight="1">
      <c r="A247" s="24" t="str">
        <f>A237</f>
        <v>HEUNG-A AKITA</v>
      </c>
      <c r="B247" s="80">
        <f>B237+1</f>
        <v>71</v>
      </c>
      <c r="C247" s="124" t="s">
        <v>10</v>
      </c>
      <c r="D247" s="28">
        <f t="shared" si="37"/>
        <v>43029</v>
      </c>
      <c r="E247" s="28">
        <f>D247+2</f>
        <v>43031</v>
      </c>
      <c r="F247" s="102"/>
    </row>
    <row r="248" spans="1:6" ht="17.25" customHeight="1" thickBot="1">
      <c r="A248" s="92" t="str">
        <f>A243</f>
        <v>SONGYUNHE</v>
      </c>
      <c r="B248" s="127">
        <f>B243+2</f>
        <v>841</v>
      </c>
      <c r="C248" s="128" t="s">
        <v>10</v>
      </c>
      <c r="D248" s="17">
        <f t="shared" si="37"/>
        <v>43030</v>
      </c>
      <c r="E248" s="17">
        <f>D248+2</f>
        <v>43032</v>
      </c>
      <c r="F248" s="103"/>
    </row>
    <row r="249" spans="1:6" ht="17.25" customHeight="1" hidden="1">
      <c r="A249" s="89" t="str">
        <f>A239</f>
        <v>SKY VICTORIA</v>
      </c>
      <c r="B249" s="9">
        <v>1704</v>
      </c>
      <c r="C249" s="124" t="s">
        <v>10</v>
      </c>
      <c r="D249" s="12">
        <f t="shared" si="37"/>
        <v>43031</v>
      </c>
      <c r="E249" s="12">
        <f>E244+7</f>
        <v>43033</v>
      </c>
      <c r="F249" s="104"/>
    </row>
    <row r="250" spans="1:6" ht="17.25" customHeight="1">
      <c r="A250" s="73" t="str">
        <f>A17</f>
        <v>EASLINE NINGBO</v>
      </c>
      <c r="B250" s="25">
        <f>B17</f>
        <v>1743</v>
      </c>
      <c r="C250" s="124" t="s">
        <v>10</v>
      </c>
      <c r="D250" s="28">
        <f t="shared" si="37"/>
        <v>43034</v>
      </c>
      <c r="E250" s="28">
        <f>D250+1</f>
        <v>43035</v>
      </c>
      <c r="F250" s="102">
        <f>E250+1</f>
        <v>43036</v>
      </c>
    </row>
    <row r="251" spans="1:6" ht="17.25" customHeight="1" hidden="1">
      <c r="A251" s="73" t="str">
        <f>A246</f>
        <v>DOOWOO FAMILY</v>
      </c>
      <c r="B251" s="25">
        <f>B255</f>
        <v>1744</v>
      </c>
      <c r="C251" s="125" t="s">
        <v>10</v>
      </c>
      <c r="D251" s="28">
        <f t="shared" si="37"/>
        <v>43035</v>
      </c>
      <c r="E251" s="28">
        <f>D251+2</f>
        <v>43037</v>
      </c>
      <c r="F251" s="102"/>
    </row>
    <row r="252" spans="1:6" ht="17.25" customHeight="1">
      <c r="A252" s="73" t="str">
        <f>A242</f>
        <v>ANTIGONI</v>
      </c>
      <c r="B252" s="87">
        <f>B242+1</f>
        <v>1722</v>
      </c>
      <c r="C252" s="124" t="s">
        <v>10</v>
      </c>
      <c r="D252" s="28">
        <f t="shared" si="37"/>
        <v>43036</v>
      </c>
      <c r="E252" s="28">
        <f>D252+2</f>
        <v>43038</v>
      </c>
      <c r="F252" s="102"/>
    </row>
    <row r="253" spans="1:6" ht="17.25" customHeight="1" thickBot="1">
      <c r="A253" s="92" t="str">
        <f>A248</f>
        <v>SONGYUNHE</v>
      </c>
      <c r="B253" s="127">
        <f>B248+2</f>
        <v>843</v>
      </c>
      <c r="C253" s="128" t="s">
        <v>10</v>
      </c>
      <c r="D253" s="17">
        <f>D252+1</f>
        <v>43037</v>
      </c>
      <c r="E253" s="17">
        <f>D253+2</f>
        <v>43039</v>
      </c>
      <c r="F253" s="103"/>
    </row>
    <row r="254" spans="1:6" ht="17.25" customHeight="1" hidden="1">
      <c r="A254" s="89" t="str">
        <f>A244</f>
        <v>SUNNY COSMOS</v>
      </c>
      <c r="B254" s="9">
        <v>1704</v>
      </c>
      <c r="C254" s="124" t="s">
        <v>10</v>
      </c>
      <c r="D254" s="12">
        <f>D251+3</f>
        <v>43038</v>
      </c>
      <c r="E254" s="12">
        <f>D254+2</f>
        <v>43040</v>
      </c>
      <c r="F254" s="104"/>
    </row>
    <row r="255" spans="1:7" ht="17.25" customHeight="1">
      <c r="A255" s="73" t="str">
        <f>A19</f>
        <v>EASLINE NINGBO</v>
      </c>
      <c r="B255" s="25">
        <f>B19</f>
        <v>1744</v>
      </c>
      <c r="C255" s="124" t="s">
        <v>10</v>
      </c>
      <c r="D255" s="28">
        <f aca="true" t="shared" si="38" ref="D255:D262">D250+7</f>
        <v>43041</v>
      </c>
      <c r="E255" s="28">
        <f>D255+1</f>
        <v>43042</v>
      </c>
      <c r="F255" s="102">
        <f>E255+1</f>
        <v>43043</v>
      </c>
      <c r="G255" s="129"/>
    </row>
    <row r="256" spans="1:7" ht="17.25" customHeight="1" hidden="1">
      <c r="A256" s="73" t="str">
        <f>A251</f>
        <v>DOOWOO FAMILY</v>
      </c>
      <c r="B256" s="25">
        <f>B260</f>
        <v>1745</v>
      </c>
      <c r="C256" s="125" t="s">
        <v>10</v>
      </c>
      <c r="D256" s="28">
        <f t="shared" si="38"/>
        <v>43042</v>
      </c>
      <c r="E256" s="28">
        <f>E251+7</f>
        <v>43044</v>
      </c>
      <c r="F256" s="102"/>
      <c r="G256" s="24"/>
    </row>
    <row r="257" spans="1:7" ht="17.25" customHeight="1">
      <c r="A257" s="73" t="str">
        <f>A247</f>
        <v>HEUNG-A AKITA</v>
      </c>
      <c r="B257" s="80">
        <f>B247+1</f>
        <v>72</v>
      </c>
      <c r="C257" s="124" t="s">
        <v>10</v>
      </c>
      <c r="D257" s="28">
        <f t="shared" si="38"/>
        <v>43043</v>
      </c>
      <c r="E257" s="28">
        <f>D257+2</f>
        <v>43045</v>
      </c>
      <c r="F257" s="102"/>
      <c r="G257" s="130"/>
    </row>
    <row r="258" spans="1:7" ht="17.25" customHeight="1" thickBot="1">
      <c r="A258" s="92" t="str">
        <f>A253</f>
        <v>SONGYUNHE</v>
      </c>
      <c r="B258" s="127">
        <f>B248+4</f>
        <v>845</v>
      </c>
      <c r="C258" s="128" t="s">
        <v>10</v>
      </c>
      <c r="D258" s="17">
        <f t="shared" si="38"/>
        <v>43044</v>
      </c>
      <c r="E258" s="17">
        <f>D258+2</f>
        <v>43046</v>
      </c>
      <c r="F258" s="103"/>
      <c r="G258" s="130"/>
    </row>
    <row r="259" spans="1:7" ht="17.25" customHeight="1" hidden="1">
      <c r="A259" s="89" t="str">
        <f>A249</f>
        <v>SKY VICTORIA</v>
      </c>
      <c r="B259" s="9">
        <v>1705</v>
      </c>
      <c r="C259" s="124" t="s">
        <v>10</v>
      </c>
      <c r="D259" s="12">
        <f t="shared" si="38"/>
        <v>43045</v>
      </c>
      <c r="E259" s="12">
        <f>E254+7</f>
        <v>43047</v>
      </c>
      <c r="F259" s="104"/>
      <c r="G259" s="131"/>
    </row>
    <row r="260" spans="1:7" ht="17.25" customHeight="1">
      <c r="A260" s="73" t="str">
        <f>A21</f>
        <v>EASLINE NINGBO</v>
      </c>
      <c r="B260" s="25">
        <f>B21</f>
        <v>1745</v>
      </c>
      <c r="C260" s="124" t="s">
        <v>10</v>
      </c>
      <c r="D260" s="28">
        <f t="shared" si="38"/>
        <v>43048</v>
      </c>
      <c r="E260" s="28">
        <f>D260+1</f>
        <v>43049</v>
      </c>
      <c r="F260" s="102">
        <f>E260+1</f>
        <v>43050</v>
      </c>
      <c r="G260" s="130"/>
    </row>
    <row r="261" spans="1:7" ht="17.25" customHeight="1" hidden="1">
      <c r="A261" s="73" t="str">
        <f>A256</f>
        <v>DOOWOO FAMILY</v>
      </c>
      <c r="B261" s="25">
        <f>B22</f>
        <v>1746</v>
      </c>
      <c r="C261" s="125" t="s">
        <v>10</v>
      </c>
      <c r="D261" s="28">
        <f t="shared" si="38"/>
        <v>43049</v>
      </c>
      <c r="E261" s="28">
        <f>D261+2</f>
        <v>43051</v>
      </c>
      <c r="F261" s="102"/>
      <c r="G261" s="130"/>
    </row>
    <row r="262" spans="1:7" ht="17.25" customHeight="1">
      <c r="A262" s="73" t="str">
        <f>A252</f>
        <v>ANTIGONI</v>
      </c>
      <c r="B262" s="87">
        <f>B252+1</f>
        <v>1723</v>
      </c>
      <c r="C262" s="124" t="s">
        <v>10</v>
      </c>
      <c r="D262" s="28">
        <f t="shared" si="38"/>
        <v>43050</v>
      </c>
      <c r="E262" s="28">
        <f>D262+2</f>
        <v>43052</v>
      </c>
      <c r="F262" s="102"/>
      <c r="G262" s="130"/>
    </row>
    <row r="263" spans="1:7" ht="17.25" customHeight="1" thickBot="1">
      <c r="A263" s="73" t="str">
        <f>A258</f>
        <v>SONGYUNHE</v>
      </c>
      <c r="B263" s="184">
        <f>B258+2</f>
        <v>847</v>
      </c>
      <c r="C263" s="125" t="s">
        <v>10</v>
      </c>
      <c r="D263" s="28">
        <f>D262+1</f>
        <v>43051</v>
      </c>
      <c r="E263" s="28">
        <f>D263+2</f>
        <v>43053</v>
      </c>
      <c r="F263" s="102"/>
      <c r="G263" s="132"/>
    </row>
    <row r="264" spans="1:7" s="2" customFormat="1" ht="21" customHeight="1" thickBot="1">
      <c r="A264" s="211" t="s">
        <v>208</v>
      </c>
      <c r="B264" s="212"/>
      <c r="C264" s="212"/>
      <c r="D264" s="212"/>
      <c r="E264" s="212"/>
      <c r="F264" s="212"/>
      <c r="G264" s="213"/>
    </row>
    <row r="265" spans="1:7" ht="19.5" customHeight="1">
      <c r="A265" s="67" t="s">
        <v>30</v>
      </c>
      <c r="B265" s="331" t="s">
        <v>26</v>
      </c>
      <c r="C265" s="332"/>
      <c r="D265" s="221" t="s">
        <v>76</v>
      </c>
      <c r="E265" s="222" t="s">
        <v>77</v>
      </c>
      <c r="F265" s="217" t="s">
        <v>64</v>
      </c>
      <c r="G265" s="223" t="s">
        <v>32</v>
      </c>
    </row>
    <row r="266" spans="1:7" ht="15" customHeight="1">
      <c r="A266" s="24" t="s">
        <v>78</v>
      </c>
      <c r="B266" s="62">
        <f>B56</f>
        <v>1736</v>
      </c>
      <c r="C266" s="55" t="s">
        <v>10</v>
      </c>
      <c r="D266" s="79">
        <f>D272-7</f>
        <v>42989</v>
      </c>
      <c r="E266" s="60">
        <f>D5</f>
        <v>42990</v>
      </c>
      <c r="F266" s="60">
        <f>E266+3</f>
        <v>42993</v>
      </c>
      <c r="G266" s="186">
        <f>F266+1</f>
        <v>42994</v>
      </c>
    </row>
    <row r="267" spans="1:7" ht="15" customHeight="1">
      <c r="A267" s="53" t="s">
        <v>33</v>
      </c>
      <c r="B267" s="25">
        <f>B271-1</f>
        <v>1737</v>
      </c>
      <c r="C267" s="26" t="s">
        <v>10</v>
      </c>
      <c r="D267" s="79">
        <f>E267+1</f>
        <v>42992</v>
      </c>
      <c r="E267" s="28">
        <f>E266+1</f>
        <v>42991</v>
      </c>
      <c r="F267" s="28">
        <f>E267+2</f>
        <v>42993</v>
      </c>
      <c r="G267" s="102">
        <f>F267+1</f>
        <v>42994</v>
      </c>
    </row>
    <row r="268" spans="1:7" ht="15" customHeight="1">
      <c r="A268" s="86" t="s">
        <v>204</v>
      </c>
      <c r="B268" s="87">
        <v>1719</v>
      </c>
      <c r="C268" s="26" t="s">
        <v>10</v>
      </c>
      <c r="D268" s="79">
        <f>E267</f>
        <v>42991</v>
      </c>
      <c r="E268" s="28">
        <f>D268+1</f>
        <v>42992</v>
      </c>
      <c r="F268" s="28">
        <f>E268+2</f>
        <v>42994</v>
      </c>
      <c r="G268" s="102"/>
    </row>
    <row r="269" spans="1:7" ht="15" customHeight="1">
      <c r="A269" s="73" t="s">
        <v>81</v>
      </c>
      <c r="B269" s="137">
        <v>281</v>
      </c>
      <c r="C269" s="138" t="s">
        <v>10</v>
      </c>
      <c r="D269" s="79">
        <f>E269-2</f>
        <v>42991</v>
      </c>
      <c r="E269" s="28">
        <f>E268+1</f>
        <v>42993</v>
      </c>
      <c r="F269" s="28">
        <f>E269+2</f>
        <v>42995</v>
      </c>
      <c r="G269" s="102"/>
    </row>
    <row r="270" spans="1:8" ht="15" customHeight="1">
      <c r="A270" s="197" t="s">
        <v>84</v>
      </c>
      <c r="B270" s="80">
        <v>1709</v>
      </c>
      <c r="C270" s="139" t="s">
        <v>56</v>
      </c>
      <c r="D270" s="79"/>
      <c r="E270" s="28">
        <f>D269+3</f>
        <v>42994</v>
      </c>
      <c r="F270" s="28">
        <f>E270+2</f>
        <v>42996</v>
      </c>
      <c r="G270" s="102">
        <f>F270+1</f>
        <v>42997</v>
      </c>
      <c r="H270" s="216"/>
    </row>
    <row r="271" spans="1:7" ht="15" customHeight="1" thickBot="1">
      <c r="A271" s="14" t="s">
        <v>120</v>
      </c>
      <c r="B271" s="64">
        <f>B7</f>
        <v>1738</v>
      </c>
      <c r="C271" s="65" t="s">
        <v>10</v>
      </c>
      <c r="D271" s="93">
        <f>E270</f>
        <v>42994</v>
      </c>
      <c r="E271" s="17">
        <f>D271+1</f>
        <v>42995</v>
      </c>
      <c r="F271" s="17">
        <f>E271+2</f>
        <v>42997</v>
      </c>
      <c r="G271" s="103">
        <f>F271+1</f>
        <v>42998</v>
      </c>
    </row>
    <row r="272" spans="1:7" ht="15" customHeight="1">
      <c r="A272" s="8" t="str">
        <f>A266</f>
        <v>DONGJIN VENUS</v>
      </c>
      <c r="B272" s="20">
        <f>B58</f>
        <v>1737</v>
      </c>
      <c r="C272" s="51" t="s">
        <v>10</v>
      </c>
      <c r="D272" s="12">
        <f>E272-1</f>
        <v>42996</v>
      </c>
      <c r="E272" s="12">
        <f aca="true" t="shared" si="39" ref="D272:G275">E266+7</f>
        <v>42997</v>
      </c>
      <c r="F272" s="12">
        <f t="shared" si="39"/>
        <v>43000</v>
      </c>
      <c r="G272" s="104">
        <f t="shared" si="39"/>
        <v>43001</v>
      </c>
    </row>
    <row r="273" spans="1:8" ht="15" customHeight="1">
      <c r="A273" s="73" t="str">
        <f>A267</f>
        <v>EASLINE BUSAN</v>
      </c>
      <c r="B273" s="25">
        <f>B271</f>
        <v>1738</v>
      </c>
      <c r="C273" s="26" t="s">
        <v>10</v>
      </c>
      <c r="D273" s="28">
        <f t="shared" si="39"/>
        <v>42999</v>
      </c>
      <c r="E273" s="28">
        <f t="shared" si="39"/>
        <v>42998</v>
      </c>
      <c r="F273" s="28">
        <f t="shared" si="39"/>
        <v>43000</v>
      </c>
      <c r="G273" s="102">
        <f t="shared" si="39"/>
        <v>43001</v>
      </c>
      <c r="H273" s="142"/>
    </row>
    <row r="274" spans="1:7" ht="15" customHeight="1">
      <c r="A274" s="86" t="s">
        <v>80</v>
      </c>
      <c r="B274" s="87">
        <v>1719</v>
      </c>
      <c r="C274" s="26" t="s">
        <v>10</v>
      </c>
      <c r="D274" s="28">
        <f t="shared" si="39"/>
        <v>42998</v>
      </c>
      <c r="E274" s="28">
        <f t="shared" si="39"/>
        <v>42999</v>
      </c>
      <c r="F274" s="28">
        <f t="shared" si="39"/>
        <v>43001</v>
      </c>
      <c r="G274" s="102"/>
    </row>
    <row r="275" spans="1:7" ht="15" customHeight="1">
      <c r="A275" s="73" t="str">
        <f>A269</f>
        <v>SINOTRANS HONGKONG</v>
      </c>
      <c r="B275" s="25">
        <f>B269+2</f>
        <v>283</v>
      </c>
      <c r="C275" s="26" t="s">
        <v>10</v>
      </c>
      <c r="D275" s="28">
        <f t="shared" si="39"/>
        <v>42998</v>
      </c>
      <c r="E275" s="28">
        <f t="shared" si="39"/>
        <v>43000</v>
      </c>
      <c r="F275" s="28">
        <f t="shared" si="39"/>
        <v>43002</v>
      </c>
      <c r="G275" s="102"/>
    </row>
    <row r="276" spans="1:7" ht="15" customHeight="1">
      <c r="A276" s="197" t="s">
        <v>205</v>
      </c>
      <c r="B276" s="80">
        <v>1709</v>
      </c>
      <c r="C276" s="139" t="s">
        <v>56</v>
      </c>
      <c r="D276" s="28"/>
      <c r="E276" s="28">
        <f>E270+7</f>
        <v>43001</v>
      </c>
      <c r="F276" s="28">
        <f>F270+7</f>
        <v>43003</v>
      </c>
      <c r="G276" s="102">
        <f>F276+1</f>
        <v>43004</v>
      </c>
    </row>
    <row r="277" spans="1:7" ht="15" customHeight="1" thickBot="1">
      <c r="A277" s="14" t="str">
        <f>A271</f>
        <v>EASLINE SHANGHAI</v>
      </c>
      <c r="B277" s="64">
        <f>B9</f>
        <v>1739</v>
      </c>
      <c r="C277" s="65" t="s">
        <v>10</v>
      </c>
      <c r="D277" s="17">
        <f aca="true" t="shared" si="40" ref="D277:F292">D271+7</f>
        <v>43001</v>
      </c>
      <c r="E277" s="17">
        <f t="shared" si="40"/>
        <v>43002</v>
      </c>
      <c r="F277" s="17">
        <f>E277+2</f>
        <v>43004</v>
      </c>
      <c r="G277" s="103">
        <f>F277+1</f>
        <v>43005</v>
      </c>
    </row>
    <row r="278" spans="1:7" ht="15" customHeight="1">
      <c r="A278" s="8" t="str">
        <f>A266</f>
        <v>DONGJIN VENUS</v>
      </c>
      <c r="B278" s="20">
        <f>B60</f>
        <v>1738</v>
      </c>
      <c r="C278" s="51" t="s">
        <v>10</v>
      </c>
      <c r="D278" s="22">
        <f t="shared" si="40"/>
        <v>43003</v>
      </c>
      <c r="E278" s="22">
        <f t="shared" si="40"/>
        <v>43004</v>
      </c>
      <c r="F278" s="12">
        <f>F272+7</f>
        <v>43007</v>
      </c>
      <c r="G278" s="104">
        <f>G272+7</f>
        <v>43008</v>
      </c>
    </row>
    <row r="279" spans="1:7" ht="15" customHeight="1">
      <c r="A279" s="24" t="str">
        <f>A273</f>
        <v>EASLINE BUSAN</v>
      </c>
      <c r="B279" s="25">
        <f>B277</f>
        <v>1739</v>
      </c>
      <c r="C279" s="26" t="s">
        <v>10</v>
      </c>
      <c r="D279" s="27">
        <f t="shared" si="40"/>
        <v>43006</v>
      </c>
      <c r="E279" s="27">
        <f t="shared" si="40"/>
        <v>43005</v>
      </c>
      <c r="F279" s="28">
        <f>F273+7</f>
        <v>43007</v>
      </c>
      <c r="G279" s="102">
        <f>G273+7</f>
        <v>43008</v>
      </c>
    </row>
    <row r="280" spans="1:7" ht="15" customHeight="1">
      <c r="A280" s="73" t="str">
        <f>A268</f>
        <v>PANCON SUNSHINE</v>
      </c>
      <c r="B280" s="25">
        <f>B268+1</f>
        <v>1720</v>
      </c>
      <c r="C280" s="26" t="s">
        <v>10</v>
      </c>
      <c r="D280" s="27">
        <f t="shared" si="40"/>
        <v>43005</v>
      </c>
      <c r="E280" s="27">
        <f t="shared" si="40"/>
        <v>43006</v>
      </c>
      <c r="F280" s="28">
        <f t="shared" si="40"/>
        <v>43008</v>
      </c>
      <c r="G280" s="102"/>
    </row>
    <row r="281" spans="1:7" ht="15" customHeight="1">
      <c r="A281" s="73" t="str">
        <f>A269</f>
        <v>SINOTRANS HONGKONG</v>
      </c>
      <c r="B281" s="25">
        <f>B275+2</f>
        <v>285</v>
      </c>
      <c r="C281" s="26" t="s">
        <v>10</v>
      </c>
      <c r="D281" s="27">
        <f>D275+7</f>
        <v>43005</v>
      </c>
      <c r="E281" s="27">
        <f t="shared" si="40"/>
        <v>43007</v>
      </c>
      <c r="F281" s="28">
        <f t="shared" si="40"/>
        <v>43009</v>
      </c>
      <c r="G281" s="102"/>
    </row>
    <row r="282" spans="1:7" ht="15" customHeight="1">
      <c r="A282" s="197" t="s">
        <v>206</v>
      </c>
      <c r="B282" s="80">
        <v>1709</v>
      </c>
      <c r="C282" s="139" t="s">
        <v>56</v>
      </c>
      <c r="D282" s="27"/>
      <c r="E282" s="27">
        <f t="shared" si="40"/>
        <v>43008</v>
      </c>
      <c r="F282" s="28">
        <f t="shared" si="40"/>
        <v>43010</v>
      </c>
      <c r="G282" s="102">
        <f>F282+1</f>
        <v>43011</v>
      </c>
    </row>
    <row r="283" spans="1:7" ht="15" customHeight="1" thickBot="1">
      <c r="A283" s="92" t="str">
        <f>A277</f>
        <v>EASLINE SHANGHAI</v>
      </c>
      <c r="B283" s="64">
        <f>B11</f>
        <v>1740</v>
      </c>
      <c r="C283" s="65" t="s">
        <v>10</v>
      </c>
      <c r="D283" s="23">
        <f>D277+7</f>
        <v>43008</v>
      </c>
      <c r="E283" s="23">
        <f t="shared" si="40"/>
        <v>43009</v>
      </c>
      <c r="F283" s="17">
        <f t="shared" si="40"/>
        <v>43011</v>
      </c>
      <c r="G283" s="103">
        <f>F283+1</f>
        <v>43012</v>
      </c>
    </row>
    <row r="284" spans="1:7" ht="15" customHeight="1">
      <c r="A284" s="89" t="str">
        <f>A272</f>
        <v>DONGJIN VENUS</v>
      </c>
      <c r="B284" s="20">
        <f>B62</f>
        <v>1739</v>
      </c>
      <c r="C284" s="51" t="s">
        <v>10</v>
      </c>
      <c r="D284" s="22">
        <f>D278+7</f>
        <v>43010</v>
      </c>
      <c r="E284" s="22">
        <f t="shared" si="40"/>
        <v>43011</v>
      </c>
      <c r="F284" s="12">
        <f t="shared" si="40"/>
        <v>43014</v>
      </c>
      <c r="G284" s="104">
        <f>G278+7</f>
        <v>43015</v>
      </c>
    </row>
    <row r="285" spans="1:7" ht="15" customHeight="1">
      <c r="A285" s="73" t="str">
        <f>A279</f>
        <v>EASLINE BUSAN</v>
      </c>
      <c r="B285" s="25">
        <f>B283</f>
        <v>1740</v>
      </c>
      <c r="C285" s="26" t="s">
        <v>10</v>
      </c>
      <c r="D285" s="27">
        <f>D279+7</f>
        <v>43013</v>
      </c>
      <c r="E285" s="27">
        <f t="shared" si="40"/>
        <v>43012</v>
      </c>
      <c r="F285" s="28">
        <f t="shared" si="40"/>
        <v>43014</v>
      </c>
      <c r="G285" s="102">
        <f>G279+7</f>
        <v>43015</v>
      </c>
    </row>
    <row r="286" spans="1:7" ht="15" customHeight="1">
      <c r="A286" s="73" t="str">
        <f>A274</f>
        <v>PANCON VICTORY</v>
      </c>
      <c r="B286" s="25">
        <f>B274+1</f>
        <v>1720</v>
      </c>
      <c r="C286" s="26" t="s">
        <v>10</v>
      </c>
      <c r="D286" s="27">
        <f>D280+7</f>
        <v>43012</v>
      </c>
      <c r="E286" s="27">
        <f t="shared" si="40"/>
        <v>43013</v>
      </c>
      <c r="F286" s="28">
        <f t="shared" si="40"/>
        <v>43015</v>
      </c>
      <c r="G286" s="102"/>
    </row>
    <row r="287" spans="1:7" ht="15" customHeight="1">
      <c r="A287" s="73" t="str">
        <f>A275</f>
        <v>SINOTRANS HONGKONG</v>
      </c>
      <c r="B287" s="25">
        <f>B281+2</f>
        <v>287</v>
      </c>
      <c r="C287" s="138" t="s">
        <v>10</v>
      </c>
      <c r="D287" s="27">
        <f>D281+7</f>
        <v>43012</v>
      </c>
      <c r="E287" s="27">
        <f t="shared" si="40"/>
        <v>43014</v>
      </c>
      <c r="F287" s="28">
        <f t="shared" si="40"/>
        <v>43016</v>
      </c>
      <c r="G287" s="102"/>
    </row>
    <row r="288" spans="1:8" ht="15" customHeight="1">
      <c r="A288" s="204" t="s">
        <v>207</v>
      </c>
      <c r="B288" s="80">
        <v>1710</v>
      </c>
      <c r="C288" s="139" t="s">
        <v>56</v>
      </c>
      <c r="D288" s="27"/>
      <c r="E288" s="27">
        <f t="shared" si="40"/>
        <v>43015</v>
      </c>
      <c r="F288" s="28">
        <f t="shared" si="40"/>
        <v>43017</v>
      </c>
      <c r="G288" s="102">
        <f>F288+1</f>
        <v>43018</v>
      </c>
      <c r="H288" s="142"/>
    </row>
    <row r="289" spans="1:7" ht="15" customHeight="1" thickBot="1">
      <c r="A289" s="92" t="str">
        <f>A283</f>
        <v>EASLINE SHANGHAI</v>
      </c>
      <c r="B289" s="64">
        <f>B13</f>
        <v>1741</v>
      </c>
      <c r="C289" s="65" t="s">
        <v>10</v>
      </c>
      <c r="D289" s="23">
        <f>D283+7</f>
        <v>43015</v>
      </c>
      <c r="E289" s="23">
        <f t="shared" si="40"/>
        <v>43016</v>
      </c>
      <c r="F289" s="17">
        <f t="shared" si="40"/>
        <v>43018</v>
      </c>
      <c r="G289" s="103">
        <f>F289+1</f>
        <v>43019</v>
      </c>
    </row>
    <row r="290" spans="1:7" ht="15" customHeight="1">
      <c r="A290" s="8" t="str">
        <f>A278</f>
        <v>DONGJIN VENUS</v>
      </c>
      <c r="B290" s="20">
        <f>B64</f>
        <v>1740</v>
      </c>
      <c r="C290" s="51" t="s">
        <v>10</v>
      </c>
      <c r="D290" s="22">
        <f>D284+7</f>
        <v>43017</v>
      </c>
      <c r="E290" s="22">
        <f t="shared" si="40"/>
        <v>43018</v>
      </c>
      <c r="F290" s="12">
        <f t="shared" si="40"/>
        <v>43021</v>
      </c>
      <c r="G290" s="104">
        <f>G284+7</f>
        <v>43022</v>
      </c>
    </row>
    <row r="291" spans="1:7" ht="15" customHeight="1">
      <c r="A291" s="24" t="str">
        <f>A285</f>
        <v>EASLINE BUSAN</v>
      </c>
      <c r="B291" s="25">
        <f>B289</f>
        <v>1741</v>
      </c>
      <c r="C291" s="26" t="s">
        <v>10</v>
      </c>
      <c r="D291" s="27">
        <f>D285+7</f>
        <v>43020</v>
      </c>
      <c r="E291" s="27">
        <f t="shared" si="40"/>
        <v>43019</v>
      </c>
      <c r="F291" s="28">
        <f t="shared" si="40"/>
        <v>43021</v>
      </c>
      <c r="G291" s="102">
        <f>G285+7</f>
        <v>43022</v>
      </c>
    </row>
    <row r="292" spans="1:7" ht="15" customHeight="1">
      <c r="A292" s="73" t="str">
        <f>A280</f>
        <v>PANCON SUNSHINE</v>
      </c>
      <c r="B292" s="144">
        <f>B280+1</f>
        <v>1721</v>
      </c>
      <c r="C292" s="26" t="s">
        <v>10</v>
      </c>
      <c r="D292" s="27">
        <f>D286+7</f>
        <v>43019</v>
      </c>
      <c r="E292" s="27">
        <f t="shared" si="40"/>
        <v>43020</v>
      </c>
      <c r="F292" s="28">
        <f t="shared" si="40"/>
        <v>43022</v>
      </c>
      <c r="G292" s="102"/>
    </row>
    <row r="293" spans="1:7" ht="15" customHeight="1">
      <c r="A293" s="73" t="str">
        <f>A281</f>
        <v>SINOTRANS HONGKONG</v>
      </c>
      <c r="B293" s="137">
        <f>B287+2</f>
        <v>289</v>
      </c>
      <c r="C293" s="138" t="s">
        <v>10</v>
      </c>
      <c r="D293" s="27">
        <f>D287+7</f>
        <v>43019</v>
      </c>
      <c r="E293" s="27">
        <f aca="true" t="shared" si="41" ref="E293:G300">E287+7</f>
        <v>43021</v>
      </c>
      <c r="F293" s="28">
        <f t="shared" si="41"/>
        <v>43023</v>
      </c>
      <c r="G293" s="102"/>
    </row>
    <row r="294" spans="1:7" ht="15" customHeight="1">
      <c r="A294" s="197" t="str">
        <f>A270</f>
        <v>KMTC NINGBO</v>
      </c>
      <c r="B294" s="80">
        <v>1710</v>
      </c>
      <c r="C294" s="139" t="s">
        <v>56</v>
      </c>
      <c r="D294" s="27"/>
      <c r="E294" s="27">
        <f t="shared" si="41"/>
        <v>43022</v>
      </c>
      <c r="F294" s="28">
        <f t="shared" si="41"/>
        <v>43024</v>
      </c>
      <c r="G294" s="102">
        <f>F294+1</f>
        <v>43025</v>
      </c>
    </row>
    <row r="295" spans="1:7" ht="15" customHeight="1" thickBot="1">
      <c r="A295" s="92" t="str">
        <f>A289</f>
        <v>EASLINE SHANGHAI</v>
      </c>
      <c r="B295" s="64">
        <f>B15</f>
        <v>1742</v>
      </c>
      <c r="C295" s="65" t="s">
        <v>10</v>
      </c>
      <c r="D295" s="23">
        <f>D289+7</f>
        <v>43022</v>
      </c>
      <c r="E295" s="23">
        <f t="shared" si="41"/>
        <v>43023</v>
      </c>
      <c r="F295" s="17">
        <f t="shared" si="41"/>
        <v>43025</v>
      </c>
      <c r="G295" s="103">
        <f>F295+1</f>
        <v>43026</v>
      </c>
    </row>
    <row r="296" spans="1:7" ht="15" customHeight="1">
      <c r="A296" s="8" t="str">
        <f>A290</f>
        <v>DONGJIN VENUS</v>
      </c>
      <c r="B296" s="20">
        <f>B66</f>
        <v>1741</v>
      </c>
      <c r="C296" s="51" t="s">
        <v>10</v>
      </c>
      <c r="D296" s="12">
        <f>D290+7</f>
        <v>43024</v>
      </c>
      <c r="E296" s="12">
        <f t="shared" si="41"/>
        <v>43025</v>
      </c>
      <c r="F296" s="12">
        <f t="shared" si="41"/>
        <v>43028</v>
      </c>
      <c r="G296" s="104">
        <f t="shared" si="41"/>
        <v>43029</v>
      </c>
    </row>
    <row r="297" spans="1:7" ht="15" customHeight="1">
      <c r="A297" s="73" t="s">
        <v>33</v>
      </c>
      <c r="B297" s="25">
        <f>B295</f>
        <v>1742</v>
      </c>
      <c r="C297" s="26" t="s">
        <v>10</v>
      </c>
      <c r="D297" s="28">
        <f>D291+7</f>
        <v>43027</v>
      </c>
      <c r="E297" s="28">
        <f t="shared" si="41"/>
        <v>43026</v>
      </c>
      <c r="F297" s="28">
        <f t="shared" si="41"/>
        <v>43028</v>
      </c>
      <c r="G297" s="102">
        <f t="shared" si="41"/>
        <v>43029</v>
      </c>
    </row>
    <row r="298" spans="1:7" ht="15" customHeight="1">
      <c r="A298" s="73" t="str">
        <f>A286</f>
        <v>PANCON VICTORY</v>
      </c>
      <c r="B298" s="144">
        <f>B286+1</f>
        <v>1721</v>
      </c>
      <c r="C298" s="26" t="s">
        <v>10</v>
      </c>
      <c r="D298" s="28">
        <f>D292+7</f>
        <v>43026</v>
      </c>
      <c r="E298" s="28">
        <f t="shared" si="41"/>
        <v>43027</v>
      </c>
      <c r="F298" s="28">
        <f t="shared" si="41"/>
        <v>43029</v>
      </c>
      <c r="G298" s="102"/>
    </row>
    <row r="299" spans="1:7" ht="15" customHeight="1">
      <c r="A299" s="73" t="str">
        <f>A293</f>
        <v>SINOTRANS HONGKONG</v>
      </c>
      <c r="B299" s="137">
        <f>B293+2</f>
        <v>291</v>
      </c>
      <c r="C299" s="138" t="s">
        <v>10</v>
      </c>
      <c r="D299" s="28">
        <f>D293+7</f>
        <v>43026</v>
      </c>
      <c r="E299" s="28">
        <f t="shared" si="41"/>
        <v>43028</v>
      </c>
      <c r="F299" s="28">
        <f t="shared" si="41"/>
        <v>43030</v>
      </c>
      <c r="G299" s="102"/>
    </row>
    <row r="300" spans="1:7" ht="15" customHeight="1">
      <c r="A300" s="197" t="str">
        <f>A276</f>
        <v>KMTC SHENZHEN</v>
      </c>
      <c r="B300" s="80">
        <v>1710</v>
      </c>
      <c r="C300" s="139" t="s">
        <v>56</v>
      </c>
      <c r="D300" s="28"/>
      <c r="E300" s="28">
        <f t="shared" si="41"/>
        <v>43029</v>
      </c>
      <c r="F300" s="28">
        <f t="shared" si="41"/>
        <v>43031</v>
      </c>
      <c r="G300" s="102">
        <f>F300+1</f>
        <v>43032</v>
      </c>
    </row>
    <row r="301" spans="1:7" ht="15" customHeight="1" thickBot="1">
      <c r="A301" s="14" t="s">
        <v>120</v>
      </c>
      <c r="B301" s="64">
        <f>B17</f>
        <v>1743</v>
      </c>
      <c r="C301" s="65" t="s">
        <v>10</v>
      </c>
      <c r="D301" s="17">
        <f aca="true" t="shared" si="42" ref="D301:F316">D295+7</f>
        <v>43029</v>
      </c>
      <c r="E301" s="17">
        <f t="shared" si="42"/>
        <v>43030</v>
      </c>
      <c r="F301" s="17">
        <f>E301+2</f>
        <v>43032</v>
      </c>
      <c r="G301" s="103">
        <f>F301+1</f>
        <v>43033</v>
      </c>
    </row>
    <row r="302" spans="1:7" ht="15" customHeight="1">
      <c r="A302" s="8" t="str">
        <f>A290</f>
        <v>DONGJIN VENUS</v>
      </c>
      <c r="B302" s="20">
        <f>B68</f>
        <v>1742</v>
      </c>
      <c r="C302" s="51" t="s">
        <v>10</v>
      </c>
      <c r="D302" s="22">
        <f t="shared" si="42"/>
        <v>43031</v>
      </c>
      <c r="E302" s="22">
        <f t="shared" si="42"/>
        <v>43032</v>
      </c>
      <c r="F302" s="12">
        <f>F296+7</f>
        <v>43035</v>
      </c>
      <c r="G302" s="104">
        <f>G296+7</f>
        <v>43036</v>
      </c>
    </row>
    <row r="303" spans="1:7" ht="15" customHeight="1">
      <c r="A303" s="24" t="str">
        <f>A297</f>
        <v>EASLINE BUSAN</v>
      </c>
      <c r="B303" s="25">
        <f>B301</f>
        <v>1743</v>
      </c>
      <c r="C303" s="26" t="s">
        <v>10</v>
      </c>
      <c r="D303" s="27">
        <f t="shared" si="42"/>
        <v>43034</v>
      </c>
      <c r="E303" s="27">
        <f t="shared" si="42"/>
        <v>43033</v>
      </c>
      <c r="F303" s="28">
        <f>F297+7</f>
        <v>43035</v>
      </c>
      <c r="G303" s="102">
        <f>G297+7</f>
        <v>43036</v>
      </c>
    </row>
    <row r="304" spans="1:7" ht="15" customHeight="1">
      <c r="A304" s="73" t="str">
        <f>A292</f>
        <v>PANCON SUNSHINE</v>
      </c>
      <c r="B304" s="144">
        <f>B292+1</f>
        <v>1722</v>
      </c>
      <c r="C304" s="145" t="s">
        <v>10</v>
      </c>
      <c r="D304" s="27">
        <f t="shared" si="42"/>
        <v>43033</v>
      </c>
      <c r="E304" s="27">
        <f t="shared" si="42"/>
        <v>43034</v>
      </c>
      <c r="F304" s="28">
        <f t="shared" si="42"/>
        <v>43036</v>
      </c>
      <c r="G304" s="102"/>
    </row>
    <row r="305" spans="1:7" ht="15" customHeight="1">
      <c r="A305" s="73" t="str">
        <f>A293</f>
        <v>SINOTRANS HONGKONG</v>
      </c>
      <c r="B305" s="137">
        <f>B299+2</f>
        <v>293</v>
      </c>
      <c r="C305" s="146" t="s">
        <v>10</v>
      </c>
      <c r="D305" s="27">
        <f>D299+7</f>
        <v>43033</v>
      </c>
      <c r="E305" s="27">
        <f t="shared" si="42"/>
        <v>43035</v>
      </c>
      <c r="F305" s="28">
        <f t="shared" si="42"/>
        <v>43037</v>
      </c>
      <c r="G305" s="102"/>
    </row>
    <row r="306" spans="1:7" ht="15" customHeight="1">
      <c r="A306" s="197" t="s">
        <v>206</v>
      </c>
      <c r="B306" s="80">
        <v>1710</v>
      </c>
      <c r="C306" s="81" t="s">
        <v>56</v>
      </c>
      <c r="D306" s="27"/>
      <c r="E306" s="27">
        <f t="shared" si="42"/>
        <v>43036</v>
      </c>
      <c r="F306" s="28">
        <f t="shared" si="42"/>
        <v>43038</v>
      </c>
      <c r="G306" s="102">
        <f>F306+1</f>
        <v>43039</v>
      </c>
    </row>
    <row r="307" spans="1:7" ht="15" customHeight="1" thickBot="1">
      <c r="A307" s="92" t="str">
        <f>A301</f>
        <v>EASLINE SHANGHAI</v>
      </c>
      <c r="B307" s="64">
        <f>B19</f>
        <v>1744</v>
      </c>
      <c r="C307" s="65" t="s">
        <v>10</v>
      </c>
      <c r="D307" s="23">
        <f>D301+7</f>
        <v>43036</v>
      </c>
      <c r="E307" s="23">
        <f t="shared" si="42"/>
        <v>43037</v>
      </c>
      <c r="F307" s="17">
        <f t="shared" si="42"/>
        <v>43039</v>
      </c>
      <c r="G307" s="103">
        <f>F307+1</f>
        <v>43040</v>
      </c>
    </row>
    <row r="308" spans="1:7" ht="15" customHeight="1">
      <c r="A308" s="89" t="str">
        <f>A296</f>
        <v>DONGJIN VENUS</v>
      </c>
      <c r="B308" s="20">
        <f>B70</f>
        <v>1743</v>
      </c>
      <c r="C308" s="51" t="s">
        <v>10</v>
      </c>
      <c r="D308" s="22">
        <f>D302+7</f>
        <v>43038</v>
      </c>
      <c r="E308" s="22">
        <f t="shared" si="42"/>
        <v>43039</v>
      </c>
      <c r="F308" s="12">
        <f t="shared" si="42"/>
        <v>43042</v>
      </c>
      <c r="G308" s="104">
        <f>G302+7</f>
        <v>43043</v>
      </c>
    </row>
    <row r="309" spans="1:7" ht="15" customHeight="1">
      <c r="A309" s="73" t="str">
        <f>A291</f>
        <v>EASLINE BUSAN</v>
      </c>
      <c r="B309" s="25">
        <f>B307</f>
        <v>1744</v>
      </c>
      <c r="C309" s="26" t="s">
        <v>10</v>
      </c>
      <c r="D309" s="27">
        <f>D303+7</f>
        <v>43041</v>
      </c>
      <c r="E309" s="27">
        <f t="shared" si="42"/>
        <v>43040</v>
      </c>
      <c r="F309" s="28">
        <f t="shared" si="42"/>
        <v>43042</v>
      </c>
      <c r="G309" s="102">
        <f>G303+7</f>
        <v>43043</v>
      </c>
    </row>
    <row r="310" spans="1:7" ht="15" customHeight="1">
      <c r="A310" s="73" t="str">
        <f>A298</f>
        <v>PANCON VICTORY</v>
      </c>
      <c r="B310" s="144">
        <f>B298+1</f>
        <v>1722</v>
      </c>
      <c r="C310" s="145" t="s">
        <v>10</v>
      </c>
      <c r="D310" s="27">
        <f>D304+7</f>
        <v>43040</v>
      </c>
      <c r="E310" s="27">
        <f t="shared" si="42"/>
        <v>43041</v>
      </c>
      <c r="F310" s="28">
        <f t="shared" si="42"/>
        <v>43043</v>
      </c>
      <c r="G310" s="102"/>
    </row>
    <row r="311" spans="1:7" ht="15" customHeight="1">
      <c r="A311" s="73" t="str">
        <f>A299</f>
        <v>SINOTRANS HONGKONG</v>
      </c>
      <c r="B311" s="137">
        <f>B305+2</f>
        <v>295</v>
      </c>
      <c r="C311" s="146" t="s">
        <v>10</v>
      </c>
      <c r="D311" s="27">
        <f>D305+7</f>
        <v>43040</v>
      </c>
      <c r="E311" s="27">
        <f t="shared" si="42"/>
        <v>43042</v>
      </c>
      <c r="F311" s="28">
        <f t="shared" si="42"/>
        <v>43044</v>
      </c>
      <c r="G311" s="102"/>
    </row>
    <row r="312" spans="1:8" ht="15" customHeight="1">
      <c r="A312" s="73" t="s">
        <v>86</v>
      </c>
      <c r="B312" s="80">
        <v>1710</v>
      </c>
      <c r="C312" s="81" t="s">
        <v>56</v>
      </c>
      <c r="D312" s="27"/>
      <c r="E312" s="27">
        <f t="shared" si="42"/>
        <v>43043</v>
      </c>
      <c r="F312" s="28">
        <f t="shared" si="42"/>
        <v>43045</v>
      </c>
      <c r="G312" s="102">
        <f>F312+1</f>
        <v>43046</v>
      </c>
      <c r="H312" s="142"/>
    </row>
    <row r="313" spans="1:7" ht="15" customHeight="1" thickBot="1">
      <c r="A313" s="92" t="str">
        <f>A301</f>
        <v>EASLINE SHANGHAI</v>
      </c>
      <c r="B313" s="64">
        <f>B21</f>
        <v>1745</v>
      </c>
      <c r="C313" s="65" t="s">
        <v>10</v>
      </c>
      <c r="D313" s="23">
        <f>D307+7</f>
        <v>43043</v>
      </c>
      <c r="E313" s="23">
        <f t="shared" si="42"/>
        <v>43044</v>
      </c>
      <c r="F313" s="17">
        <f t="shared" si="42"/>
        <v>43046</v>
      </c>
      <c r="G313" s="103">
        <f>F313+1</f>
        <v>43047</v>
      </c>
    </row>
    <row r="314" spans="1:7" ht="15" customHeight="1">
      <c r="A314" s="8" t="str">
        <f>A302</f>
        <v>DONGJIN VENUS</v>
      </c>
      <c r="B314" s="20">
        <f>B72</f>
        <v>1744</v>
      </c>
      <c r="C314" s="51" t="s">
        <v>10</v>
      </c>
      <c r="D314" s="22">
        <f>D308+7</f>
        <v>43045</v>
      </c>
      <c r="E314" s="22">
        <f t="shared" si="42"/>
        <v>43046</v>
      </c>
      <c r="F314" s="12">
        <f t="shared" si="42"/>
        <v>43049</v>
      </c>
      <c r="G314" s="104">
        <f>G308+7</f>
        <v>43050</v>
      </c>
    </row>
    <row r="315" spans="1:7" ht="15" customHeight="1">
      <c r="A315" s="24" t="str">
        <f>A309</f>
        <v>EASLINE BUSAN</v>
      </c>
      <c r="B315" s="25">
        <f>B313</f>
        <v>1745</v>
      </c>
      <c r="C315" s="26" t="s">
        <v>10</v>
      </c>
      <c r="D315" s="27">
        <f>D309+7</f>
        <v>43048</v>
      </c>
      <c r="E315" s="27">
        <f t="shared" si="42"/>
        <v>43047</v>
      </c>
      <c r="F315" s="28">
        <f t="shared" si="42"/>
        <v>43049</v>
      </c>
      <c r="G315" s="102">
        <f>G309+7</f>
        <v>43050</v>
      </c>
    </row>
    <row r="316" spans="1:7" ht="15" customHeight="1">
      <c r="A316" s="73" t="str">
        <f>A304</f>
        <v>PANCON SUNSHINE</v>
      </c>
      <c r="B316" s="144">
        <f>B304+1</f>
        <v>1723</v>
      </c>
      <c r="C316" s="145" t="s">
        <v>10</v>
      </c>
      <c r="D316" s="27">
        <f>D310+7</f>
        <v>43047</v>
      </c>
      <c r="E316" s="27">
        <f t="shared" si="42"/>
        <v>43048</v>
      </c>
      <c r="F316" s="28">
        <f t="shared" si="42"/>
        <v>43050</v>
      </c>
      <c r="G316" s="102"/>
    </row>
    <row r="317" spans="1:7" ht="15" customHeight="1">
      <c r="A317" s="73" t="str">
        <f>A305</f>
        <v>SINOTRANS HONGKONG</v>
      </c>
      <c r="B317" s="137">
        <f>B311+2</f>
        <v>297</v>
      </c>
      <c r="C317" s="146" t="s">
        <v>10</v>
      </c>
      <c r="D317" s="27">
        <f>D311+7</f>
        <v>43047</v>
      </c>
      <c r="E317" s="27">
        <f aca="true" t="shared" si="43" ref="E317:F319">E311+7</f>
        <v>43049</v>
      </c>
      <c r="F317" s="28">
        <f t="shared" si="43"/>
        <v>43051</v>
      </c>
      <c r="G317" s="102"/>
    </row>
    <row r="318" spans="1:7" ht="15" customHeight="1">
      <c r="A318" s="204" t="s">
        <v>207</v>
      </c>
      <c r="B318" s="80">
        <v>1711</v>
      </c>
      <c r="C318" s="81" t="s">
        <v>56</v>
      </c>
      <c r="D318" s="27"/>
      <c r="E318" s="27">
        <f t="shared" si="43"/>
        <v>43050</v>
      </c>
      <c r="F318" s="28">
        <f t="shared" si="43"/>
        <v>43052</v>
      </c>
      <c r="G318" s="102">
        <f>F318+1</f>
        <v>43053</v>
      </c>
    </row>
    <row r="319" spans="1:7" ht="15" customHeight="1" thickBot="1">
      <c r="A319" s="92" t="str">
        <f>A313</f>
        <v>EASLINE SHANGHAI</v>
      </c>
      <c r="B319" s="64">
        <f>B22</f>
        <v>1746</v>
      </c>
      <c r="C319" s="65" t="s">
        <v>10</v>
      </c>
      <c r="D319" s="23">
        <f>D313+7</f>
        <v>43050</v>
      </c>
      <c r="E319" s="23">
        <f t="shared" si="43"/>
        <v>43051</v>
      </c>
      <c r="F319" s="17">
        <f t="shared" si="43"/>
        <v>43053</v>
      </c>
      <c r="G319" s="103">
        <f>F319+1</f>
        <v>43054</v>
      </c>
    </row>
    <row r="320" spans="1:7" s="2" customFormat="1" ht="18.75" customHeight="1" thickBot="1">
      <c r="A320" s="270" t="s">
        <v>87</v>
      </c>
      <c r="B320" s="271"/>
      <c r="C320" s="271"/>
      <c r="D320" s="271"/>
      <c r="E320" s="271"/>
      <c r="F320" s="271"/>
      <c r="G320" s="272"/>
    </row>
    <row r="321" spans="1:7" ht="15" customHeight="1" thickBot="1">
      <c r="A321" s="46" t="s">
        <v>30</v>
      </c>
      <c r="B321" s="260" t="s">
        <v>26</v>
      </c>
      <c r="C321" s="261"/>
      <c r="D321" s="4" t="s">
        <v>76</v>
      </c>
      <c r="E321" s="76" t="s">
        <v>77</v>
      </c>
      <c r="F321" s="76" t="s">
        <v>51</v>
      </c>
      <c r="G321" s="32" t="s">
        <v>88</v>
      </c>
    </row>
    <row r="322" spans="1:7" ht="15" customHeight="1">
      <c r="A322" s="33" t="s">
        <v>89</v>
      </c>
      <c r="B322" s="50">
        <f>B271</f>
        <v>1738</v>
      </c>
      <c r="C322" s="57" t="s">
        <v>10</v>
      </c>
      <c r="D322" s="52">
        <f>D5+1</f>
        <v>42991</v>
      </c>
      <c r="E322" s="52">
        <f>D322+1</f>
        <v>42992</v>
      </c>
      <c r="F322" s="52">
        <f>D322+3</f>
        <v>42994</v>
      </c>
      <c r="G322" s="148"/>
    </row>
    <row r="323" spans="1:7" ht="15" customHeight="1">
      <c r="A323" s="43" t="s">
        <v>89</v>
      </c>
      <c r="B323" s="39">
        <f>B322+1</f>
        <v>1739</v>
      </c>
      <c r="C323" s="40" t="s">
        <v>10</v>
      </c>
      <c r="D323" s="41">
        <f aca="true" t="shared" si="44" ref="D323:F330">D322+7</f>
        <v>42998</v>
      </c>
      <c r="E323" s="41">
        <f t="shared" si="44"/>
        <v>42999</v>
      </c>
      <c r="F323" s="41">
        <f t="shared" si="44"/>
        <v>43001</v>
      </c>
      <c r="G323" s="135"/>
    </row>
    <row r="324" spans="1:7" ht="15" customHeight="1">
      <c r="A324" s="43" t="s">
        <v>89</v>
      </c>
      <c r="B324" s="39">
        <f>B323+1</f>
        <v>1740</v>
      </c>
      <c r="C324" s="40" t="s">
        <v>10</v>
      </c>
      <c r="D324" s="41">
        <f t="shared" si="44"/>
        <v>43005</v>
      </c>
      <c r="E324" s="41">
        <f t="shared" si="44"/>
        <v>43006</v>
      </c>
      <c r="F324" s="41">
        <f t="shared" si="44"/>
        <v>43008</v>
      </c>
      <c r="G324" s="135"/>
    </row>
    <row r="325" spans="1:7" ht="15" customHeight="1">
      <c r="A325" s="43" t="s">
        <v>89</v>
      </c>
      <c r="B325" s="39">
        <f aca="true" t="shared" si="45" ref="B325:B330">B324+1</f>
        <v>1741</v>
      </c>
      <c r="C325" s="40" t="s">
        <v>10</v>
      </c>
      <c r="D325" s="41">
        <f t="shared" si="44"/>
        <v>43012</v>
      </c>
      <c r="E325" s="41">
        <f t="shared" si="44"/>
        <v>43013</v>
      </c>
      <c r="F325" s="41">
        <f t="shared" si="44"/>
        <v>43015</v>
      </c>
      <c r="G325" s="135"/>
    </row>
    <row r="326" spans="1:7" ht="15" customHeight="1">
      <c r="A326" s="43" t="s">
        <v>89</v>
      </c>
      <c r="B326" s="39">
        <f t="shared" si="45"/>
        <v>1742</v>
      </c>
      <c r="C326" s="40" t="s">
        <v>10</v>
      </c>
      <c r="D326" s="41">
        <f t="shared" si="44"/>
        <v>43019</v>
      </c>
      <c r="E326" s="41">
        <f t="shared" si="44"/>
        <v>43020</v>
      </c>
      <c r="F326" s="41">
        <f t="shared" si="44"/>
        <v>43022</v>
      </c>
      <c r="G326" s="135"/>
    </row>
    <row r="327" spans="1:7" ht="15" customHeight="1">
      <c r="A327" s="43" t="s">
        <v>89</v>
      </c>
      <c r="B327" s="39">
        <f t="shared" si="45"/>
        <v>1743</v>
      </c>
      <c r="C327" s="40" t="s">
        <v>10</v>
      </c>
      <c r="D327" s="41">
        <f t="shared" si="44"/>
        <v>43026</v>
      </c>
      <c r="E327" s="41">
        <f t="shared" si="44"/>
        <v>43027</v>
      </c>
      <c r="F327" s="41">
        <f t="shared" si="44"/>
        <v>43029</v>
      </c>
      <c r="G327" s="135"/>
    </row>
    <row r="328" spans="1:7" ht="15" customHeight="1">
      <c r="A328" s="43" t="s">
        <v>89</v>
      </c>
      <c r="B328" s="39">
        <f t="shared" si="45"/>
        <v>1744</v>
      </c>
      <c r="C328" s="40" t="s">
        <v>10</v>
      </c>
      <c r="D328" s="41">
        <f t="shared" si="44"/>
        <v>43033</v>
      </c>
      <c r="E328" s="41">
        <f t="shared" si="44"/>
        <v>43034</v>
      </c>
      <c r="F328" s="41">
        <f t="shared" si="44"/>
        <v>43036</v>
      </c>
      <c r="G328" s="135"/>
    </row>
    <row r="329" spans="1:7" ht="15" customHeight="1">
      <c r="A329" s="43" t="s">
        <v>89</v>
      </c>
      <c r="B329" s="39">
        <f t="shared" si="45"/>
        <v>1745</v>
      </c>
      <c r="C329" s="40" t="s">
        <v>187</v>
      </c>
      <c r="D329" s="41">
        <f t="shared" si="44"/>
        <v>43040</v>
      </c>
      <c r="E329" s="41">
        <f t="shared" si="44"/>
        <v>43041</v>
      </c>
      <c r="F329" s="41">
        <f t="shared" si="44"/>
        <v>43043</v>
      </c>
      <c r="G329" s="135"/>
    </row>
    <row r="330" spans="1:7" ht="15" customHeight="1" thickBot="1">
      <c r="A330" s="43" t="s">
        <v>89</v>
      </c>
      <c r="B330" s="39">
        <f t="shared" si="45"/>
        <v>1746</v>
      </c>
      <c r="C330" s="45" t="s">
        <v>10</v>
      </c>
      <c r="D330" s="41">
        <f t="shared" si="44"/>
        <v>43047</v>
      </c>
      <c r="E330" s="41">
        <f t="shared" si="44"/>
        <v>43048</v>
      </c>
      <c r="F330" s="41">
        <f t="shared" si="44"/>
        <v>43050</v>
      </c>
      <c r="G330" s="135"/>
    </row>
    <row r="331" spans="1:7" s="2" customFormat="1" ht="15" customHeight="1" thickBot="1">
      <c r="A331" s="273" t="s">
        <v>90</v>
      </c>
      <c r="B331" s="274"/>
      <c r="C331" s="274"/>
      <c r="D331" s="274"/>
      <c r="E331" s="274"/>
      <c r="F331" s="274"/>
      <c r="G331" s="247"/>
    </row>
    <row r="332" spans="1:7" ht="15" customHeight="1" thickBot="1">
      <c r="A332" s="8" t="s">
        <v>30</v>
      </c>
      <c r="B332" s="260" t="s">
        <v>26</v>
      </c>
      <c r="C332" s="261"/>
      <c r="D332" s="105" t="s">
        <v>76</v>
      </c>
      <c r="E332" s="5" t="s">
        <v>77</v>
      </c>
      <c r="F332" s="105" t="s">
        <v>91</v>
      </c>
      <c r="G332" s="7" t="s">
        <v>88</v>
      </c>
    </row>
    <row r="333" spans="1:7" ht="15" customHeight="1">
      <c r="A333" s="8" t="s">
        <v>92</v>
      </c>
      <c r="B333" s="149">
        <v>91</v>
      </c>
      <c r="C333" s="21" t="s">
        <v>10</v>
      </c>
      <c r="D333" s="90"/>
      <c r="E333" s="12">
        <f>E334</f>
        <v>42995</v>
      </c>
      <c r="F333" s="90">
        <f>E333+3</f>
        <v>42998</v>
      </c>
      <c r="G333" s="7"/>
    </row>
    <row r="334" spans="1:7" ht="15" customHeight="1" thickBot="1">
      <c r="A334" s="14" t="s">
        <v>209</v>
      </c>
      <c r="B334" s="150">
        <v>1563</v>
      </c>
      <c r="C334" s="65" t="s">
        <v>10</v>
      </c>
      <c r="D334" s="93">
        <f>D56+5</f>
        <v>42994</v>
      </c>
      <c r="E334" s="17">
        <f>D334+1</f>
        <v>42995</v>
      </c>
      <c r="F334" s="93">
        <f>D334+3</f>
        <v>42997</v>
      </c>
      <c r="G334" s="151"/>
    </row>
    <row r="335" spans="1:7" ht="15" customHeight="1">
      <c r="A335" s="24" t="str">
        <f aca="true" t="shared" si="46" ref="A335:A350">A333</f>
        <v>FORMOSA CONTAINER NO.4</v>
      </c>
      <c r="B335" s="54">
        <f aca="true" t="shared" si="47" ref="B335:B350">B333+1</f>
        <v>92</v>
      </c>
      <c r="C335" s="21" t="s">
        <v>10</v>
      </c>
      <c r="D335" s="79"/>
      <c r="E335" s="28">
        <f aca="true" t="shared" si="48" ref="E335:F350">E333+7</f>
        <v>43002</v>
      </c>
      <c r="F335" s="28">
        <f>E335+3</f>
        <v>43005</v>
      </c>
      <c r="G335" s="85"/>
    </row>
    <row r="336" spans="1:7" ht="15" customHeight="1" thickBot="1">
      <c r="A336" s="24" t="str">
        <f t="shared" si="46"/>
        <v>TIAN RONG</v>
      </c>
      <c r="B336" s="64">
        <f t="shared" si="47"/>
        <v>1564</v>
      </c>
      <c r="C336" s="65" t="s">
        <v>10</v>
      </c>
      <c r="D336" s="79">
        <f>D334+7</f>
        <v>43001</v>
      </c>
      <c r="E336" s="28">
        <f t="shared" si="48"/>
        <v>43002</v>
      </c>
      <c r="F336" s="79">
        <f t="shared" si="48"/>
        <v>43004</v>
      </c>
      <c r="G336" s="85"/>
    </row>
    <row r="337" spans="1:7" ht="15" customHeight="1">
      <c r="A337" s="8" t="str">
        <f t="shared" si="46"/>
        <v>FORMOSA CONTAINER NO.4</v>
      </c>
      <c r="B337" s="20">
        <f t="shared" si="47"/>
        <v>93</v>
      </c>
      <c r="C337" s="21" t="s">
        <v>10</v>
      </c>
      <c r="D337" s="90"/>
      <c r="E337" s="12">
        <f t="shared" si="48"/>
        <v>43009</v>
      </c>
      <c r="F337" s="12">
        <f t="shared" si="48"/>
        <v>43012</v>
      </c>
      <c r="G337" s="7"/>
    </row>
    <row r="338" spans="1:7" ht="15" customHeight="1" thickBot="1">
      <c r="A338" s="14" t="str">
        <f t="shared" si="46"/>
        <v>TIAN RONG</v>
      </c>
      <c r="B338" s="64">
        <f t="shared" si="47"/>
        <v>1565</v>
      </c>
      <c r="C338" s="65" t="s">
        <v>10</v>
      </c>
      <c r="D338" s="93">
        <f>D336+7</f>
        <v>43008</v>
      </c>
      <c r="E338" s="17">
        <f t="shared" si="48"/>
        <v>43009</v>
      </c>
      <c r="F338" s="93">
        <f t="shared" si="48"/>
        <v>43011</v>
      </c>
      <c r="G338" s="151"/>
    </row>
    <row r="339" spans="1:7" ht="15" customHeight="1">
      <c r="A339" s="24" t="str">
        <f t="shared" si="46"/>
        <v>FORMOSA CONTAINER NO.4</v>
      </c>
      <c r="B339" s="54">
        <f t="shared" si="47"/>
        <v>94</v>
      </c>
      <c r="C339" s="21" t="s">
        <v>10</v>
      </c>
      <c r="D339" s="79"/>
      <c r="E339" s="28">
        <f t="shared" si="48"/>
        <v>43016</v>
      </c>
      <c r="F339" s="28">
        <f t="shared" si="48"/>
        <v>43019</v>
      </c>
      <c r="G339" s="85"/>
    </row>
    <row r="340" spans="1:7" ht="15" customHeight="1" thickBot="1">
      <c r="A340" s="14" t="str">
        <f t="shared" si="46"/>
        <v>TIAN RONG</v>
      </c>
      <c r="B340" s="64">
        <f t="shared" si="47"/>
        <v>1566</v>
      </c>
      <c r="C340" s="65" t="s">
        <v>10</v>
      </c>
      <c r="D340" s="93">
        <f>D338+7</f>
        <v>43015</v>
      </c>
      <c r="E340" s="17">
        <f t="shared" si="48"/>
        <v>43016</v>
      </c>
      <c r="F340" s="93">
        <f t="shared" si="48"/>
        <v>43018</v>
      </c>
      <c r="G340" s="151"/>
    </row>
    <row r="341" spans="1:7" ht="15" customHeight="1">
      <c r="A341" s="24" t="str">
        <f t="shared" si="46"/>
        <v>FORMOSA CONTAINER NO.4</v>
      </c>
      <c r="B341" s="54">
        <f t="shared" si="47"/>
        <v>95</v>
      </c>
      <c r="C341" s="21" t="s">
        <v>10</v>
      </c>
      <c r="D341" s="79"/>
      <c r="E341" s="28">
        <f t="shared" si="48"/>
        <v>43023</v>
      </c>
      <c r="F341" s="28">
        <f t="shared" si="48"/>
        <v>43026</v>
      </c>
      <c r="G341" s="85"/>
    </row>
    <row r="342" spans="1:7" ht="15" customHeight="1" thickBot="1">
      <c r="A342" s="14" t="str">
        <f t="shared" si="46"/>
        <v>TIAN RONG</v>
      </c>
      <c r="B342" s="64">
        <f t="shared" si="47"/>
        <v>1567</v>
      </c>
      <c r="C342" s="65" t="s">
        <v>10</v>
      </c>
      <c r="D342" s="93">
        <f>D340+7</f>
        <v>43022</v>
      </c>
      <c r="E342" s="17">
        <f t="shared" si="48"/>
        <v>43023</v>
      </c>
      <c r="F342" s="93">
        <f t="shared" si="48"/>
        <v>43025</v>
      </c>
      <c r="G342" s="151"/>
    </row>
    <row r="343" spans="1:7" ht="15" customHeight="1">
      <c r="A343" s="24" t="str">
        <f t="shared" si="46"/>
        <v>FORMOSA CONTAINER NO.4</v>
      </c>
      <c r="B343" s="54">
        <f t="shared" si="47"/>
        <v>96</v>
      </c>
      <c r="C343" s="21" t="s">
        <v>10</v>
      </c>
      <c r="D343" s="79"/>
      <c r="E343" s="28">
        <f t="shared" si="48"/>
        <v>43030</v>
      </c>
      <c r="F343" s="28">
        <f>F341+7</f>
        <v>43033</v>
      </c>
      <c r="G343" s="85"/>
    </row>
    <row r="344" spans="1:7" ht="15" customHeight="1" thickBot="1">
      <c r="A344" s="24" t="str">
        <f t="shared" si="46"/>
        <v>TIAN RONG</v>
      </c>
      <c r="B344" s="54">
        <f t="shared" si="47"/>
        <v>1568</v>
      </c>
      <c r="C344" s="65" t="s">
        <v>10</v>
      </c>
      <c r="D344" s="79">
        <f>D342+7</f>
        <v>43029</v>
      </c>
      <c r="E344" s="28">
        <f t="shared" si="48"/>
        <v>43030</v>
      </c>
      <c r="F344" s="79">
        <f t="shared" si="48"/>
        <v>43032</v>
      </c>
      <c r="G344" s="85"/>
    </row>
    <row r="345" spans="1:7" ht="15" customHeight="1">
      <c r="A345" s="8" t="str">
        <f t="shared" si="46"/>
        <v>FORMOSA CONTAINER NO.4</v>
      </c>
      <c r="B345" s="20">
        <f t="shared" si="47"/>
        <v>97</v>
      </c>
      <c r="C345" s="21" t="s">
        <v>10</v>
      </c>
      <c r="D345" s="90"/>
      <c r="E345" s="12">
        <f t="shared" si="48"/>
        <v>43037</v>
      </c>
      <c r="F345" s="12">
        <f t="shared" si="48"/>
        <v>43040</v>
      </c>
      <c r="G345" s="7"/>
    </row>
    <row r="346" spans="1:7" ht="15" customHeight="1" thickBot="1">
      <c r="A346" s="14" t="str">
        <f t="shared" si="46"/>
        <v>TIAN RONG</v>
      </c>
      <c r="B346" s="64">
        <f t="shared" si="47"/>
        <v>1569</v>
      </c>
      <c r="C346" s="65" t="s">
        <v>10</v>
      </c>
      <c r="D346" s="93">
        <f>D344+7</f>
        <v>43036</v>
      </c>
      <c r="E346" s="17">
        <f t="shared" si="48"/>
        <v>43037</v>
      </c>
      <c r="F346" s="93">
        <f t="shared" si="48"/>
        <v>43039</v>
      </c>
      <c r="G346" s="151"/>
    </row>
    <row r="347" spans="1:7" ht="15" customHeight="1">
      <c r="A347" s="24" t="str">
        <f t="shared" si="46"/>
        <v>FORMOSA CONTAINER NO.4</v>
      </c>
      <c r="B347" s="54">
        <f t="shared" si="47"/>
        <v>98</v>
      </c>
      <c r="C347" s="21" t="s">
        <v>10</v>
      </c>
      <c r="D347" s="79"/>
      <c r="E347" s="28">
        <f t="shared" si="48"/>
        <v>43044</v>
      </c>
      <c r="F347" s="28">
        <f t="shared" si="48"/>
        <v>43047</v>
      </c>
      <c r="G347" s="85"/>
    </row>
    <row r="348" spans="1:7" ht="15" customHeight="1" thickBot="1">
      <c r="A348" s="14" t="str">
        <f t="shared" si="46"/>
        <v>TIAN RONG</v>
      </c>
      <c r="B348" s="64">
        <f t="shared" si="47"/>
        <v>1570</v>
      </c>
      <c r="C348" s="65" t="s">
        <v>10</v>
      </c>
      <c r="D348" s="93">
        <f>D346+7</f>
        <v>43043</v>
      </c>
      <c r="E348" s="17">
        <f t="shared" si="48"/>
        <v>43044</v>
      </c>
      <c r="F348" s="93">
        <f t="shared" si="48"/>
        <v>43046</v>
      </c>
      <c r="G348" s="151"/>
    </row>
    <row r="349" spans="1:7" ht="15" customHeight="1">
      <c r="A349" s="24" t="str">
        <f t="shared" si="46"/>
        <v>FORMOSA CONTAINER NO.4</v>
      </c>
      <c r="B349" s="54">
        <f t="shared" si="47"/>
        <v>99</v>
      </c>
      <c r="C349" s="21" t="s">
        <v>10</v>
      </c>
      <c r="D349" s="79"/>
      <c r="E349" s="28">
        <f t="shared" si="48"/>
        <v>43051</v>
      </c>
      <c r="F349" s="28">
        <f t="shared" si="48"/>
        <v>43054</v>
      </c>
      <c r="G349" s="85"/>
    </row>
    <row r="350" spans="1:7" ht="15" customHeight="1" thickBot="1">
      <c r="A350" s="14" t="str">
        <f t="shared" si="46"/>
        <v>TIAN RONG</v>
      </c>
      <c r="B350" s="64">
        <f t="shared" si="47"/>
        <v>1571</v>
      </c>
      <c r="C350" s="65" t="s">
        <v>10</v>
      </c>
      <c r="D350" s="93">
        <f>D348+7</f>
        <v>43050</v>
      </c>
      <c r="E350" s="17">
        <f t="shared" si="48"/>
        <v>43051</v>
      </c>
      <c r="F350" s="93">
        <f t="shared" si="48"/>
        <v>43053</v>
      </c>
      <c r="G350" s="151"/>
    </row>
    <row r="351" spans="1:7" s="2" customFormat="1" ht="18.75" customHeight="1" thickBot="1">
      <c r="A351" s="270" t="s">
        <v>188</v>
      </c>
      <c r="B351" s="271"/>
      <c r="C351" s="271"/>
      <c r="D351" s="271"/>
      <c r="E351" s="271"/>
      <c r="F351" s="271"/>
      <c r="G351" s="272"/>
    </row>
    <row r="352" spans="1:7" ht="15" customHeight="1" thickBot="1">
      <c r="A352" s="46" t="s">
        <v>30</v>
      </c>
      <c r="B352" s="260" t="s">
        <v>26</v>
      </c>
      <c r="C352" s="261"/>
      <c r="D352" s="4" t="s">
        <v>189</v>
      </c>
      <c r="E352" s="76" t="s">
        <v>190</v>
      </c>
      <c r="F352" s="76" t="s">
        <v>51</v>
      </c>
      <c r="G352" s="32" t="s">
        <v>88</v>
      </c>
    </row>
    <row r="353" spans="1:7" ht="15" customHeight="1">
      <c r="A353" s="33" t="s">
        <v>191</v>
      </c>
      <c r="B353" s="147">
        <v>8012</v>
      </c>
      <c r="C353" s="57" t="s">
        <v>10</v>
      </c>
      <c r="D353" s="52">
        <f>D36+1</f>
        <v>42993</v>
      </c>
      <c r="E353" s="52">
        <f>D353+1</f>
        <v>42994</v>
      </c>
      <c r="F353" s="52">
        <f>D353+3</f>
        <v>42996</v>
      </c>
      <c r="G353" s="148"/>
    </row>
    <row r="354" spans="1:7" ht="15" customHeight="1">
      <c r="A354" s="33" t="s">
        <v>191</v>
      </c>
      <c r="B354" s="39">
        <f>B353+1</f>
        <v>8013</v>
      </c>
      <c r="C354" s="40" t="s">
        <v>10</v>
      </c>
      <c r="D354" s="41">
        <f aca="true" t="shared" si="49" ref="D354:F361">D353+7</f>
        <v>43000</v>
      </c>
      <c r="E354" s="41">
        <f t="shared" si="49"/>
        <v>43001</v>
      </c>
      <c r="F354" s="41">
        <f t="shared" si="49"/>
        <v>43003</v>
      </c>
      <c r="G354" s="135"/>
    </row>
    <row r="355" spans="1:7" ht="15" customHeight="1">
      <c r="A355" s="33" t="s">
        <v>191</v>
      </c>
      <c r="B355" s="39">
        <f>B354+1</f>
        <v>8014</v>
      </c>
      <c r="C355" s="40" t="s">
        <v>10</v>
      </c>
      <c r="D355" s="41">
        <f t="shared" si="49"/>
        <v>43007</v>
      </c>
      <c r="E355" s="41">
        <f t="shared" si="49"/>
        <v>43008</v>
      </c>
      <c r="F355" s="41">
        <f t="shared" si="49"/>
        <v>43010</v>
      </c>
      <c r="G355" s="135"/>
    </row>
    <row r="356" spans="1:7" ht="15" customHeight="1">
      <c r="A356" s="33" t="s">
        <v>191</v>
      </c>
      <c r="B356" s="39">
        <f aca="true" t="shared" si="50" ref="B356:B361">B355+1</f>
        <v>8015</v>
      </c>
      <c r="C356" s="40" t="s">
        <v>10</v>
      </c>
      <c r="D356" s="41">
        <f t="shared" si="49"/>
        <v>43014</v>
      </c>
      <c r="E356" s="41">
        <f t="shared" si="49"/>
        <v>43015</v>
      </c>
      <c r="F356" s="41">
        <f t="shared" si="49"/>
        <v>43017</v>
      </c>
      <c r="G356" s="135"/>
    </row>
    <row r="357" spans="1:7" ht="15" customHeight="1">
      <c r="A357" s="33" t="s">
        <v>191</v>
      </c>
      <c r="B357" s="39">
        <f t="shared" si="50"/>
        <v>8016</v>
      </c>
      <c r="C357" s="40" t="s">
        <v>10</v>
      </c>
      <c r="D357" s="41">
        <f t="shared" si="49"/>
        <v>43021</v>
      </c>
      <c r="E357" s="41">
        <f t="shared" si="49"/>
        <v>43022</v>
      </c>
      <c r="F357" s="41">
        <f t="shared" si="49"/>
        <v>43024</v>
      </c>
      <c r="G357" s="135"/>
    </row>
    <row r="358" spans="1:7" ht="15" customHeight="1">
      <c r="A358" s="33" t="s">
        <v>191</v>
      </c>
      <c r="B358" s="39">
        <f t="shared" si="50"/>
        <v>8017</v>
      </c>
      <c r="C358" s="40" t="s">
        <v>10</v>
      </c>
      <c r="D358" s="41">
        <f t="shared" si="49"/>
        <v>43028</v>
      </c>
      <c r="E358" s="41">
        <f t="shared" si="49"/>
        <v>43029</v>
      </c>
      <c r="F358" s="41">
        <f t="shared" si="49"/>
        <v>43031</v>
      </c>
      <c r="G358" s="135"/>
    </row>
    <row r="359" spans="1:7" ht="15" customHeight="1">
      <c r="A359" s="33" t="s">
        <v>191</v>
      </c>
      <c r="B359" s="39">
        <f t="shared" si="50"/>
        <v>8018</v>
      </c>
      <c r="C359" s="40" t="s">
        <v>10</v>
      </c>
      <c r="D359" s="41">
        <f t="shared" si="49"/>
        <v>43035</v>
      </c>
      <c r="E359" s="41">
        <f t="shared" si="49"/>
        <v>43036</v>
      </c>
      <c r="F359" s="41">
        <f t="shared" si="49"/>
        <v>43038</v>
      </c>
      <c r="G359" s="135"/>
    </row>
    <row r="360" spans="1:7" ht="15" customHeight="1">
      <c r="A360" s="33" t="s">
        <v>191</v>
      </c>
      <c r="B360" s="39">
        <f t="shared" si="50"/>
        <v>8019</v>
      </c>
      <c r="C360" s="40" t="s">
        <v>10</v>
      </c>
      <c r="D360" s="41">
        <f t="shared" si="49"/>
        <v>43042</v>
      </c>
      <c r="E360" s="41">
        <f t="shared" si="49"/>
        <v>43043</v>
      </c>
      <c r="F360" s="41">
        <f t="shared" si="49"/>
        <v>43045</v>
      </c>
      <c r="G360" s="135"/>
    </row>
    <row r="361" spans="1:7" ht="15" customHeight="1" thickBot="1">
      <c r="A361" s="74" t="s">
        <v>191</v>
      </c>
      <c r="B361" s="205">
        <f t="shared" si="50"/>
        <v>8020</v>
      </c>
      <c r="C361" s="45" t="s">
        <v>10</v>
      </c>
      <c r="D361" s="206">
        <f t="shared" si="49"/>
        <v>43049</v>
      </c>
      <c r="E361" s="206">
        <f t="shared" si="49"/>
        <v>43050</v>
      </c>
      <c r="F361" s="206">
        <f t="shared" si="49"/>
        <v>43052</v>
      </c>
      <c r="G361" s="207"/>
    </row>
    <row r="362" ht="15" customHeight="1" hidden="1" thickBot="1">
      <c r="A362" s="152" t="s">
        <v>94</v>
      </c>
    </row>
    <row r="363" spans="1:6" ht="15" customHeight="1" hidden="1" thickBot="1">
      <c r="A363" s="286" t="s">
        <v>95</v>
      </c>
      <c r="B363" s="287"/>
      <c r="C363" s="287"/>
      <c r="D363" s="287"/>
      <c r="E363" s="287"/>
      <c r="F363" s="275"/>
    </row>
    <row r="364" spans="1:6" ht="15" customHeight="1" hidden="1" thickBot="1">
      <c r="A364" s="46" t="s">
        <v>30</v>
      </c>
      <c r="B364" s="260" t="s">
        <v>26</v>
      </c>
      <c r="C364" s="261"/>
      <c r="D364" s="76" t="s">
        <v>96</v>
      </c>
      <c r="E364" s="31" t="s">
        <v>97</v>
      </c>
      <c r="F364" s="32" t="s">
        <v>98</v>
      </c>
    </row>
    <row r="365" spans="1:6" ht="15" customHeight="1" hidden="1">
      <c r="A365" s="194" t="s">
        <v>142</v>
      </c>
      <c r="B365" s="156">
        <v>1730</v>
      </c>
      <c r="C365" s="157" t="s">
        <v>10</v>
      </c>
      <c r="D365" s="158">
        <v>42938</v>
      </c>
      <c r="E365" s="52">
        <f aca="true" t="shared" si="51" ref="E365:E374">D365+3</f>
        <v>42941</v>
      </c>
      <c r="F365" s="37">
        <f aca="true" t="shared" si="52" ref="F365:F374">D365+4</f>
        <v>42942</v>
      </c>
    </row>
    <row r="366" spans="1:6" ht="15" customHeight="1" hidden="1">
      <c r="A366" s="195" t="s">
        <v>99</v>
      </c>
      <c r="B366" s="196">
        <f>B365+1</f>
        <v>1731</v>
      </c>
      <c r="C366" s="161" t="s">
        <v>10</v>
      </c>
      <c r="D366" s="183">
        <f aca="true" t="shared" si="53" ref="D366:D374">D365+7</f>
        <v>42945</v>
      </c>
      <c r="E366" s="41">
        <f>D366+3</f>
        <v>42948</v>
      </c>
      <c r="F366" s="42">
        <f t="shared" si="52"/>
        <v>42949</v>
      </c>
    </row>
    <row r="367" spans="1:6" ht="15" customHeight="1" hidden="1">
      <c r="A367" s="159" t="str">
        <f>A365</f>
        <v>MAX PARTNER</v>
      </c>
      <c r="B367" s="162">
        <f aca="true" t="shared" si="54" ref="B367:B374">B365+2</f>
        <v>1732</v>
      </c>
      <c r="C367" s="161" t="s">
        <v>10</v>
      </c>
      <c r="D367" s="41">
        <f t="shared" si="53"/>
        <v>42952</v>
      </c>
      <c r="E367" s="41">
        <f t="shared" si="51"/>
        <v>42955</v>
      </c>
      <c r="F367" s="42">
        <f t="shared" si="52"/>
        <v>42956</v>
      </c>
    </row>
    <row r="368" spans="1:6" ht="15" customHeight="1" hidden="1">
      <c r="A368" s="159" t="str">
        <f>A366</f>
        <v>RBD DALMATIA</v>
      </c>
      <c r="B368" s="162">
        <f t="shared" si="54"/>
        <v>1733</v>
      </c>
      <c r="C368" s="161" t="s">
        <v>10</v>
      </c>
      <c r="D368" s="41">
        <f t="shared" si="53"/>
        <v>42959</v>
      </c>
      <c r="E368" s="41">
        <f t="shared" si="51"/>
        <v>42962</v>
      </c>
      <c r="F368" s="42">
        <f t="shared" si="52"/>
        <v>42963</v>
      </c>
    </row>
    <row r="369" spans="1:6" ht="15" customHeight="1" hidden="1">
      <c r="A369" s="159" t="str">
        <f>A367</f>
        <v>MAX PARTNER</v>
      </c>
      <c r="B369" s="162">
        <f t="shared" si="54"/>
        <v>1734</v>
      </c>
      <c r="C369" s="161" t="s">
        <v>10</v>
      </c>
      <c r="D369" s="41">
        <f t="shared" si="53"/>
        <v>42966</v>
      </c>
      <c r="E369" s="41">
        <f t="shared" si="51"/>
        <v>42969</v>
      </c>
      <c r="F369" s="42">
        <f t="shared" si="52"/>
        <v>42970</v>
      </c>
    </row>
    <row r="370" spans="1:6" ht="15" customHeight="1" hidden="1">
      <c r="A370" s="159" t="str">
        <f>A366</f>
        <v>RBD DALMATIA</v>
      </c>
      <c r="B370" s="163">
        <f t="shared" si="54"/>
        <v>1735</v>
      </c>
      <c r="C370" s="161" t="s">
        <v>10</v>
      </c>
      <c r="D370" s="41">
        <f t="shared" si="53"/>
        <v>42973</v>
      </c>
      <c r="E370" s="41">
        <f t="shared" si="51"/>
        <v>42976</v>
      </c>
      <c r="F370" s="42">
        <f t="shared" si="52"/>
        <v>42977</v>
      </c>
    </row>
    <row r="371" spans="1:6" ht="15" customHeight="1" hidden="1">
      <c r="A371" s="159" t="str">
        <f>A369</f>
        <v>MAX PARTNER</v>
      </c>
      <c r="B371" s="163">
        <f t="shared" si="54"/>
        <v>1736</v>
      </c>
      <c r="C371" s="161" t="s">
        <v>10</v>
      </c>
      <c r="D371" s="41">
        <f t="shared" si="53"/>
        <v>42980</v>
      </c>
      <c r="E371" s="41">
        <f t="shared" si="51"/>
        <v>42983</v>
      </c>
      <c r="F371" s="42">
        <f t="shared" si="52"/>
        <v>42984</v>
      </c>
    </row>
    <row r="372" spans="1:6" ht="15" customHeight="1" hidden="1">
      <c r="A372" s="159" t="str">
        <f>A370</f>
        <v>RBD DALMATIA</v>
      </c>
      <c r="B372" s="163">
        <f t="shared" si="54"/>
        <v>1737</v>
      </c>
      <c r="C372" s="161" t="s">
        <v>10</v>
      </c>
      <c r="D372" s="41">
        <f t="shared" si="53"/>
        <v>42987</v>
      </c>
      <c r="E372" s="41">
        <f t="shared" si="51"/>
        <v>42990</v>
      </c>
      <c r="F372" s="42">
        <f t="shared" si="52"/>
        <v>42991</v>
      </c>
    </row>
    <row r="373" spans="1:6" ht="15" customHeight="1" hidden="1">
      <c r="A373" s="159" t="str">
        <f>A365</f>
        <v>MAX PARTNER</v>
      </c>
      <c r="B373" s="162">
        <f t="shared" si="54"/>
        <v>1738</v>
      </c>
      <c r="C373" s="161" t="s">
        <v>10</v>
      </c>
      <c r="D373" s="41">
        <f t="shared" si="53"/>
        <v>42994</v>
      </c>
      <c r="E373" s="41">
        <f t="shared" si="51"/>
        <v>42997</v>
      </c>
      <c r="F373" s="42">
        <f t="shared" si="52"/>
        <v>42998</v>
      </c>
    </row>
    <row r="374" spans="1:6" ht="15" customHeight="1" hidden="1" thickBot="1">
      <c r="A374" s="164" t="str">
        <f>A366</f>
        <v>RBD DALMATIA</v>
      </c>
      <c r="B374" s="162">
        <f t="shared" si="54"/>
        <v>1739</v>
      </c>
      <c r="C374" s="161" t="s">
        <v>10</v>
      </c>
      <c r="D374" s="41">
        <f t="shared" si="53"/>
        <v>43001</v>
      </c>
      <c r="E374" s="41">
        <f t="shared" si="51"/>
        <v>43004</v>
      </c>
      <c r="F374" s="42">
        <f t="shared" si="52"/>
        <v>43005</v>
      </c>
    </row>
    <row r="375" spans="1:6" ht="15" customHeight="1" hidden="1" thickBot="1">
      <c r="A375" s="286" t="s">
        <v>100</v>
      </c>
      <c r="B375" s="287"/>
      <c r="C375" s="287"/>
      <c r="D375" s="287"/>
      <c r="E375" s="287"/>
      <c r="F375" s="275"/>
    </row>
    <row r="376" spans="1:6" ht="15" customHeight="1" hidden="1" thickBot="1">
      <c r="A376" s="46" t="s">
        <v>30</v>
      </c>
      <c r="B376" s="260" t="s">
        <v>26</v>
      </c>
      <c r="C376" s="261"/>
      <c r="D376" s="76" t="s">
        <v>96</v>
      </c>
      <c r="E376" s="31" t="s">
        <v>101</v>
      </c>
      <c r="F376" s="32" t="s">
        <v>102</v>
      </c>
    </row>
    <row r="377" spans="1:6" ht="15" customHeight="1" hidden="1">
      <c r="A377" s="155" t="str">
        <f>A366</f>
        <v>RBD DALMATIA</v>
      </c>
      <c r="B377" s="71">
        <f>B366-1</f>
        <v>1730</v>
      </c>
      <c r="C377" s="72" t="s">
        <v>10</v>
      </c>
      <c r="D377" s="52">
        <f>D365+1</f>
        <v>42939</v>
      </c>
      <c r="E377" s="52">
        <f aca="true" t="shared" si="55" ref="E377:E386">D377+2</f>
        <v>42941</v>
      </c>
      <c r="F377" s="37">
        <f aca="true" t="shared" si="56" ref="F377:F386">E377</f>
        <v>42941</v>
      </c>
    </row>
    <row r="378" spans="1:6" ht="15" customHeight="1" hidden="1">
      <c r="A378" s="159" t="str">
        <f>A365</f>
        <v>MAX PARTNER</v>
      </c>
      <c r="B378" s="162">
        <f>B365+1</f>
        <v>1731</v>
      </c>
      <c r="C378" s="165" t="s">
        <v>10</v>
      </c>
      <c r="D378" s="41">
        <f aca="true" t="shared" si="57" ref="D378:D386">D377+7</f>
        <v>42946</v>
      </c>
      <c r="E378" s="41">
        <f t="shared" si="55"/>
        <v>42948</v>
      </c>
      <c r="F378" s="42">
        <f t="shared" si="56"/>
        <v>42948</v>
      </c>
    </row>
    <row r="379" spans="1:6" ht="15" customHeight="1" hidden="1">
      <c r="A379" s="159" t="str">
        <f>A377</f>
        <v>RBD DALMATIA</v>
      </c>
      <c r="B379" s="162">
        <f aca="true" t="shared" si="58" ref="B379:B386">B377+2</f>
        <v>1732</v>
      </c>
      <c r="C379" s="165" t="s">
        <v>10</v>
      </c>
      <c r="D379" s="41">
        <f t="shared" si="57"/>
        <v>42953</v>
      </c>
      <c r="E379" s="41">
        <f t="shared" si="55"/>
        <v>42955</v>
      </c>
      <c r="F379" s="42">
        <f t="shared" si="56"/>
        <v>42955</v>
      </c>
    </row>
    <row r="380" spans="1:6" ht="15" customHeight="1" hidden="1">
      <c r="A380" s="159" t="str">
        <f>A378</f>
        <v>MAX PARTNER</v>
      </c>
      <c r="B380" s="162">
        <f t="shared" si="58"/>
        <v>1733</v>
      </c>
      <c r="C380" s="165" t="s">
        <v>10</v>
      </c>
      <c r="D380" s="41">
        <f t="shared" si="57"/>
        <v>42960</v>
      </c>
      <c r="E380" s="41">
        <f t="shared" si="55"/>
        <v>42962</v>
      </c>
      <c r="F380" s="42">
        <f t="shared" si="56"/>
        <v>42962</v>
      </c>
    </row>
    <row r="381" spans="1:6" ht="15" customHeight="1" hidden="1">
      <c r="A381" s="159" t="str">
        <f>A377</f>
        <v>RBD DALMATIA</v>
      </c>
      <c r="B381" s="162">
        <f t="shared" si="58"/>
        <v>1734</v>
      </c>
      <c r="C381" s="165" t="s">
        <v>10</v>
      </c>
      <c r="D381" s="41">
        <f t="shared" si="57"/>
        <v>42967</v>
      </c>
      <c r="E381" s="41">
        <f t="shared" si="55"/>
        <v>42969</v>
      </c>
      <c r="F381" s="42">
        <f t="shared" si="56"/>
        <v>42969</v>
      </c>
    </row>
    <row r="382" spans="1:6" ht="15" customHeight="1" hidden="1">
      <c r="A382" s="159" t="str">
        <f>A378</f>
        <v>MAX PARTNER</v>
      </c>
      <c r="B382" s="162">
        <f t="shared" si="58"/>
        <v>1735</v>
      </c>
      <c r="C382" s="165" t="s">
        <v>10</v>
      </c>
      <c r="D382" s="41">
        <f t="shared" si="57"/>
        <v>42974</v>
      </c>
      <c r="E382" s="41">
        <f t="shared" si="55"/>
        <v>42976</v>
      </c>
      <c r="F382" s="42">
        <f t="shared" si="56"/>
        <v>42976</v>
      </c>
    </row>
    <row r="383" spans="1:6" ht="15" customHeight="1" hidden="1">
      <c r="A383" s="166" t="str">
        <f>A381</f>
        <v>RBD DALMATIA</v>
      </c>
      <c r="B383" s="167">
        <f t="shared" si="58"/>
        <v>1736</v>
      </c>
      <c r="C383" s="168" t="s">
        <v>10</v>
      </c>
      <c r="D383" s="41">
        <f t="shared" si="57"/>
        <v>42981</v>
      </c>
      <c r="E383" s="41">
        <f t="shared" si="55"/>
        <v>42983</v>
      </c>
      <c r="F383" s="42">
        <f t="shared" si="56"/>
        <v>42983</v>
      </c>
    </row>
    <row r="384" spans="1:6" ht="15" customHeight="1" hidden="1">
      <c r="A384" s="159" t="str">
        <f>A382</f>
        <v>MAX PARTNER</v>
      </c>
      <c r="B384" s="162">
        <f t="shared" si="58"/>
        <v>1737</v>
      </c>
      <c r="C384" s="161" t="s">
        <v>10</v>
      </c>
      <c r="D384" s="41">
        <f t="shared" si="57"/>
        <v>42988</v>
      </c>
      <c r="E384" s="41">
        <f t="shared" si="55"/>
        <v>42990</v>
      </c>
      <c r="F384" s="42">
        <f t="shared" si="56"/>
        <v>42990</v>
      </c>
    </row>
    <row r="385" spans="1:6" ht="15" customHeight="1" hidden="1">
      <c r="A385" s="169" t="str">
        <f>A383</f>
        <v>RBD DALMATIA</v>
      </c>
      <c r="B385" s="25">
        <f t="shared" si="58"/>
        <v>1738</v>
      </c>
      <c r="C385" s="96" t="s">
        <v>10</v>
      </c>
      <c r="D385" s="41">
        <f t="shared" si="57"/>
        <v>42995</v>
      </c>
      <c r="E385" s="41">
        <f t="shared" si="55"/>
        <v>42997</v>
      </c>
      <c r="F385" s="42">
        <f t="shared" si="56"/>
        <v>42997</v>
      </c>
    </row>
    <row r="386" spans="1:6" ht="15" customHeight="1" hidden="1" thickBot="1">
      <c r="A386" s="164" t="str">
        <f>A384</f>
        <v>MAX PARTNER</v>
      </c>
      <c r="B386" s="170">
        <f t="shared" si="58"/>
        <v>1739</v>
      </c>
      <c r="C386" s="171" t="s">
        <v>10</v>
      </c>
      <c r="D386" s="41">
        <f t="shared" si="57"/>
        <v>43002</v>
      </c>
      <c r="E386" s="41">
        <f t="shared" si="55"/>
        <v>43004</v>
      </c>
      <c r="F386" s="42">
        <f t="shared" si="56"/>
        <v>43004</v>
      </c>
    </row>
    <row r="387" spans="1:7" ht="32.25" customHeight="1" thickBot="1">
      <c r="A387" s="262" t="s">
        <v>103</v>
      </c>
      <c r="B387" s="263"/>
      <c r="C387" s="264"/>
      <c r="D387" s="257" t="s">
        <v>104</v>
      </c>
      <c r="E387" s="258"/>
      <c r="F387" s="258"/>
      <c r="G387" s="259"/>
    </row>
    <row r="388" spans="1:7" ht="24" customHeight="1" thickBot="1">
      <c r="A388" s="254" t="s">
        <v>105</v>
      </c>
      <c r="B388" s="255"/>
      <c r="C388" s="256"/>
      <c r="D388" s="257" t="s">
        <v>106</v>
      </c>
      <c r="E388" s="258"/>
      <c r="F388" s="258"/>
      <c r="G388" s="259"/>
    </row>
    <row r="389" spans="1:7" ht="24" customHeight="1" thickBot="1">
      <c r="A389" s="254" t="s">
        <v>107</v>
      </c>
      <c r="B389" s="255"/>
      <c r="C389" s="256"/>
      <c r="D389" s="257" t="s">
        <v>108</v>
      </c>
      <c r="E389" s="258"/>
      <c r="F389" s="258"/>
      <c r="G389" s="259"/>
    </row>
    <row r="390" spans="1:7" ht="28.5" customHeight="1">
      <c r="A390" s="254" t="s">
        <v>109</v>
      </c>
      <c r="B390" s="255"/>
      <c r="C390" s="256"/>
      <c r="D390" s="257" t="s">
        <v>110</v>
      </c>
      <c r="E390" s="258"/>
      <c r="F390" s="258"/>
      <c r="G390" s="259"/>
    </row>
    <row r="391" spans="1:7" ht="29.25" customHeight="1">
      <c r="A391" s="248" t="s">
        <v>111</v>
      </c>
      <c r="B391" s="249"/>
      <c r="C391" s="249"/>
      <c r="D391" s="249"/>
      <c r="E391" s="249"/>
      <c r="F391" s="249"/>
      <c r="G391" s="250"/>
    </row>
    <row r="392" spans="1:7" ht="15" customHeight="1">
      <c r="A392" s="251" t="s">
        <v>112</v>
      </c>
      <c r="B392" s="252"/>
      <c r="C392" s="252"/>
      <c r="D392" s="252"/>
      <c r="E392" s="252"/>
      <c r="F392" s="252"/>
      <c r="G392" s="253"/>
    </row>
    <row r="393" spans="1:7" ht="17.25" customHeight="1">
      <c r="A393" s="172" t="s">
        <v>113</v>
      </c>
      <c r="B393" s="173"/>
      <c r="C393" s="174"/>
      <c r="D393" s="174"/>
      <c r="E393" s="174"/>
      <c r="F393" s="174"/>
      <c r="G393" s="175"/>
    </row>
    <row r="394" spans="1:7" ht="23.25" customHeight="1">
      <c r="A394" s="176" t="s">
        <v>114</v>
      </c>
      <c r="B394" s="177"/>
      <c r="C394" s="178"/>
      <c r="D394" s="179"/>
      <c r="E394" s="179"/>
      <c r="F394" s="179"/>
      <c r="G394" s="180"/>
    </row>
    <row r="395" spans="1:7" ht="15" customHeight="1">
      <c r="A395" s="176" t="s">
        <v>115</v>
      </c>
      <c r="B395" s="177"/>
      <c r="C395" s="178"/>
      <c r="D395" s="179"/>
      <c r="E395" s="179"/>
      <c r="F395" s="179"/>
      <c r="G395" s="180"/>
    </row>
  </sheetData>
  <mergeCells count="40">
    <mergeCell ref="A1:G2"/>
    <mergeCell ref="A3:F3"/>
    <mergeCell ref="B4:C4"/>
    <mergeCell ref="A23:E23"/>
    <mergeCell ref="B24:C24"/>
    <mergeCell ref="A34:E34"/>
    <mergeCell ref="B35:C35"/>
    <mergeCell ref="A54:F54"/>
    <mergeCell ref="B55:C55"/>
    <mergeCell ref="A74:F74"/>
    <mergeCell ref="B75:C75"/>
    <mergeCell ref="A148:F148"/>
    <mergeCell ref="B149:C149"/>
    <mergeCell ref="A168:E168"/>
    <mergeCell ref="B169:C169"/>
    <mergeCell ref="A188:F188"/>
    <mergeCell ref="B189:C189"/>
    <mergeCell ref="A217:F217"/>
    <mergeCell ref="B218:C218"/>
    <mergeCell ref="B265:C265"/>
    <mergeCell ref="A320:G320"/>
    <mergeCell ref="B321:C321"/>
    <mergeCell ref="A331:G331"/>
    <mergeCell ref="B332:C332"/>
    <mergeCell ref="A351:G351"/>
    <mergeCell ref="B352:C352"/>
    <mergeCell ref="A363:F363"/>
    <mergeCell ref="B364:C364"/>
    <mergeCell ref="A375:F375"/>
    <mergeCell ref="B376:C376"/>
    <mergeCell ref="A387:C387"/>
    <mergeCell ref="D387:G387"/>
    <mergeCell ref="A388:C388"/>
    <mergeCell ref="D388:G388"/>
    <mergeCell ref="A389:C389"/>
    <mergeCell ref="D389:G389"/>
    <mergeCell ref="A390:C390"/>
    <mergeCell ref="D390:G390"/>
    <mergeCell ref="A391:G391"/>
    <mergeCell ref="A392:G392"/>
  </mergeCells>
  <hyperlinks>
    <hyperlink ref="A392" r:id="rId1" display="mailto:hiromasa.miyazaki@benline.co.jp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sunyuan</dc:creator>
  <cp:keywords/>
  <dc:description/>
  <cp:lastModifiedBy>sunyuan</cp:lastModifiedBy>
  <cp:lastPrinted>2017-09-19T06:48:57Z</cp:lastPrinted>
  <dcterms:created xsi:type="dcterms:W3CDTF">2016-10-24T10:27:39Z</dcterms:created>
  <dcterms:modified xsi:type="dcterms:W3CDTF">2017-09-22T02:21:10Z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